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ІНВЕСТИЦІЙНА ПРОГРАМА повна папка\2018\Додатки 21018\"/>
    </mc:Choice>
  </mc:AlternateContent>
  <bookViews>
    <workbookView xWindow="0" yWindow="915" windowWidth="19065" windowHeight="11055"/>
  </bookViews>
  <sheets>
    <sheet name="5" sheetId="6" r:id="rId1"/>
  </sheets>
  <definedNames>
    <definedName name="_xlnm.Print_Area" localSheetId="0">'5'!$A$1:$X$125</definedName>
  </definedNames>
  <calcPr calcId="152511"/>
</workbook>
</file>

<file path=xl/calcChain.xml><?xml version="1.0" encoding="utf-8"?>
<calcChain xmlns="http://schemas.openxmlformats.org/spreadsheetml/2006/main">
  <c r="E119" i="6" l="1"/>
  <c r="M119" i="6"/>
  <c r="N119" i="6"/>
  <c r="O119" i="6"/>
  <c r="P119" i="6"/>
  <c r="Q119" i="6"/>
  <c r="R119" i="6"/>
  <c r="S119" i="6"/>
  <c r="W119" i="6"/>
  <c r="D119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R118" i="6"/>
  <c r="S118" i="6"/>
  <c r="W118" i="6"/>
  <c r="E117" i="6"/>
  <c r="M117" i="6"/>
  <c r="N117" i="6"/>
  <c r="O117" i="6"/>
  <c r="P117" i="6"/>
  <c r="Q117" i="6"/>
  <c r="R117" i="6"/>
  <c r="S117" i="6"/>
  <c r="W117" i="6"/>
  <c r="D118" i="6"/>
  <c r="D117" i="6"/>
  <c r="E113" i="6"/>
  <c r="M113" i="6"/>
  <c r="N113" i="6"/>
  <c r="O113" i="6"/>
  <c r="P113" i="6"/>
  <c r="Q113" i="6"/>
  <c r="R113" i="6"/>
  <c r="S113" i="6"/>
  <c r="T113" i="6"/>
  <c r="U113" i="6"/>
  <c r="V113" i="6"/>
  <c r="W113" i="6"/>
  <c r="X113" i="6"/>
  <c r="E99" i="6"/>
  <c r="M99" i="6"/>
  <c r="N99" i="6"/>
  <c r="O99" i="6"/>
  <c r="P99" i="6"/>
  <c r="Q99" i="6"/>
  <c r="R99" i="6"/>
  <c r="S99" i="6"/>
  <c r="W99" i="6"/>
  <c r="D99" i="6"/>
  <c r="F71" i="6"/>
  <c r="G71" i="6"/>
  <c r="H71" i="6"/>
  <c r="I71" i="6"/>
  <c r="J71" i="6"/>
  <c r="K71" i="6"/>
  <c r="L71" i="6"/>
  <c r="T71" i="6"/>
  <c r="V71" i="6"/>
  <c r="X71" i="6"/>
  <c r="E57" i="6"/>
  <c r="M57" i="6"/>
  <c r="N57" i="6"/>
  <c r="O57" i="6"/>
  <c r="P57" i="6"/>
  <c r="Q57" i="6"/>
  <c r="R57" i="6"/>
  <c r="S57" i="6"/>
  <c r="W57" i="6"/>
  <c r="D57" i="6"/>
  <c r="E52" i="6"/>
  <c r="M52" i="6"/>
  <c r="N52" i="6"/>
  <c r="O52" i="6"/>
  <c r="P52" i="6"/>
  <c r="Q52" i="6"/>
  <c r="R52" i="6"/>
  <c r="S52" i="6"/>
  <c r="W52" i="6"/>
  <c r="D52" i="6"/>
  <c r="M48" i="6"/>
  <c r="E48" i="6"/>
  <c r="N48" i="6"/>
  <c r="N70" i="6" s="1"/>
  <c r="N71" i="6" s="1"/>
  <c r="O48" i="6"/>
  <c r="P48" i="6"/>
  <c r="P70" i="6" s="1"/>
  <c r="P71" i="6" s="1"/>
  <c r="Q48" i="6"/>
  <c r="R48" i="6"/>
  <c r="R70" i="6" s="1"/>
  <c r="R71" i="6" s="1"/>
  <c r="S48" i="6"/>
  <c r="T48" i="6"/>
  <c r="V48" i="6"/>
  <c r="W48" i="6"/>
  <c r="W70" i="6" s="1"/>
  <c r="W71" i="6" s="1"/>
  <c r="X48" i="6"/>
  <c r="D48" i="6"/>
  <c r="D70" i="6" s="1"/>
  <c r="D71" i="6" s="1"/>
  <c r="S70" i="6" l="1"/>
  <c r="S71" i="6" s="1"/>
  <c r="Q70" i="6"/>
  <c r="Q71" i="6" s="1"/>
  <c r="O70" i="6"/>
  <c r="O71" i="6" s="1"/>
  <c r="E70" i="6"/>
  <c r="E71" i="6" s="1"/>
  <c r="M70" i="6"/>
  <c r="M71" i="6" s="1"/>
  <c r="D113" i="6" l="1"/>
  <c r="N40" i="6" l="1"/>
  <c r="D40" i="6"/>
  <c r="S87" i="6" l="1"/>
  <c r="R87" i="6"/>
  <c r="N87" i="6"/>
  <c r="D87" i="6"/>
  <c r="S26" i="6"/>
  <c r="S40" i="6" s="1"/>
  <c r="R26" i="6"/>
  <c r="R40" i="6" s="1"/>
  <c r="Q40" i="6"/>
  <c r="O87" i="6"/>
  <c r="P87" i="6"/>
  <c r="Q87" i="6"/>
  <c r="E40" i="6"/>
  <c r="F40" i="6"/>
  <c r="G40" i="6"/>
  <c r="H40" i="6"/>
  <c r="I40" i="6"/>
  <c r="J40" i="6"/>
  <c r="K40" i="6"/>
  <c r="L40" i="6"/>
  <c r="M40" i="6"/>
  <c r="O40" i="6"/>
  <c r="P40" i="6"/>
  <c r="T40" i="6"/>
  <c r="U40" i="6"/>
  <c r="V40" i="6"/>
  <c r="W40" i="6"/>
  <c r="X40" i="6"/>
  <c r="E87" i="6"/>
  <c r="F87" i="6"/>
  <c r="G87" i="6"/>
  <c r="H87" i="6"/>
  <c r="I87" i="6"/>
  <c r="J87" i="6"/>
  <c r="K87" i="6"/>
  <c r="L87" i="6"/>
  <c r="M87" i="6"/>
  <c r="T87" i="6"/>
  <c r="U87" i="6"/>
  <c r="V87" i="6"/>
  <c r="W87" i="6"/>
  <c r="X87" i="6"/>
</calcChain>
</file>

<file path=xl/sharedStrings.xml><?xml version="1.0" encoding="utf-8"?>
<sst xmlns="http://schemas.openxmlformats.org/spreadsheetml/2006/main" count="525" uniqueCount="174">
  <si>
    <t>№ з/п</t>
  </si>
  <si>
    <t>(підпис)</t>
  </si>
  <si>
    <t>І кв.</t>
  </si>
  <si>
    <t>ІІ кв.</t>
  </si>
  <si>
    <t>ІІІ кв.</t>
  </si>
  <si>
    <t>ІV кв.</t>
  </si>
  <si>
    <t xml:space="preserve"> 1.1</t>
  </si>
  <si>
    <t xml:space="preserve">  1.1.1</t>
  </si>
  <si>
    <t xml:space="preserve">  1.1.2</t>
  </si>
  <si>
    <t xml:space="preserve">  1.2.</t>
  </si>
  <si>
    <t>х </t>
  </si>
  <si>
    <t xml:space="preserve">загальна сума </t>
  </si>
  <si>
    <t>ВОДОПОСТАЧАННЯ</t>
  </si>
  <si>
    <t>ВОДОВІДВЕДЕННЯ</t>
  </si>
  <si>
    <t>1.2.1.</t>
  </si>
  <si>
    <t>виробничі інвестиції з прибутку</t>
  </si>
  <si>
    <t>х</t>
  </si>
  <si>
    <t>1.1.5</t>
  </si>
  <si>
    <t xml:space="preserve">  1.1.6</t>
  </si>
  <si>
    <t>1.2.2</t>
  </si>
  <si>
    <t>1.2.3</t>
  </si>
  <si>
    <t>1.2.4</t>
  </si>
  <si>
    <t>1.2.5</t>
  </si>
  <si>
    <t>1.2.6</t>
  </si>
  <si>
    <t xml:space="preserve">  2.1.</t>
  </si>
  <si>
    <t>2.2.</t>
  </si>
  <si>
    <t>2.2.2</t>
  </si>
  <si>
    <t xml:space="preserve">  2.2.3</t>
  </si>
  <si>
    <t>2.1.3</t>
  </si>
  <si>
    <t>1.1.4</t>
  </si>
  <si>
    <t>отримані у плановому періоді позичкові кошти фінансових установ, що підлягають поверненню</t>
  </si>
  <si>
    <t>що не підлягають поверненню</t>
  </si>
  <si>
    <t>госпо-          дарський  (вартість    матеріальних ресурсів)</t>
  </si>
  <si>
    <t>підряд- ний</t>
  </si>
  <si>
    <t>що підлягають поверненню</t>
  </si>
  <si>
    <t>Усього за інвестиційною програмою</t>
  </si>
  <si>
    <t>отримані у планованому періоді бюджетні кошти, що не підлягають поверненню</t>
  </si>
  <si>
    <t>1.2.7</t>
  </si>
  <si>
    <t>1.2.8</t>
  </si>
  <si>
    <t>2.2.4</t>
  </si>
  <si>
    <t>2.2.5</t>
  </si>
  <si>
    <t>2.1.4</t>
  </si>
  <si>
    <t>2.2.6</t>
  </si>
  <si>
    <t xml:space="preserve">ПОГОДЖЕНО </t>
  </si>
  <si>
    <t>М.П.</t>
  </si>
  <si>
    <t xml:space="preserve">ЗАТВЕРДЖЕНО                         </t>
  </si>
  <si>
    <t>__________________________________</t>
  </si>
  <si>
    <t>(посадова особа ліцензіата)</t>
  </si>
  <si>
    <t>"____"_______________ 20____ року</t>
  </si>
  <si>
    <t xml:space="preserve">(найменування ліцензіата) </t>
  </si>
  <si>
    <t>з урахуванням: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</si>
  <si>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</si>
  <si>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</si>
  <si>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</si>
  <si>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</si>
  <si>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Усього за підпунктом 1.1.1</t>
  </si>
  <si>
    <t>Усього за підпунктом 1.1.2</t>
  </si>
  <si>
    <t>Усього за підпунктом 1.1.4</t>
  </si>
  <si>
    <t>Усього за підпунктом 1.1.5</t>
  </si>
  <si>
    <t>Заходи зі зниження питомих витрат, а також втрат ресурсів, з них:</t>
  </si>
  <si>
    <t>Усього за підпунктом 1.1.6</t>
  </si>
  <si>
    <t>Усього за підпунктом 1.2.1</t>
  </si>
  <si>
    <t>Усього за підпунктом 1.2.2</t>
  </si>
  <si>
    <t>Усього за підпунктом 1.2.3</t>
  </si>
  <si>
    <t>Заходи щодо провадження та розвитку інформаційних технологій, з них:</t>
  </si>
  <si>
    <t>Усього за підпунктом 1.2.4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</si>
  <si>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</si>
  <si>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</si>
  <si>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</si>
  <si>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Усього за підпунктом 1.2.6</t>
  </si>
  <si>
    <t>Усього за підпунктом 1.2.7</t>
  </si>
  <si>
    <t>Усього за підпунктом 1.2.8</t>
  </si>
  <si>
    <t>Усього за пунктом 1.2</t>
  </si>
  <si>
    <t>ІІ</t>
  </si>
  <si>
    <t>Усього за пунктом 2.1</t>
  </si>
  <si>
    <t>Усього за підпунктом 2.1.4</t>
  </si>
  <si>
    <t>Усього за підпунктом 2.2.1</t>
  </si>
  <si>
    <t>Усього за пунктом 2.2</t>
  </si>
  <si>
    <t>(посада відповідального виконавця)</t>
  </si>
  <si>
    <t>Фінансовий план використання коштів на виконання інвестиційної програми за джерелами фінансування, тис. грн. (без ПДВ)</t>
  </si>
  <si>
    <t xml:space="preserve"> інші залучені кошти, отримані у планованому  періоді, з них:</t>
  </si>
  <si>
    <t>Усього за підпунктом  2.1.3</t>
  </si>
  <si>
    <t>Заходи щодо підвищення якості послуг з централізованого водопостачання, з них:</t>
  </si>
  <si>
    <t>Усього за пунктом1.1</t>
  </si>
  <si>
    <t>Додаток  5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</si>
  <si>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Заходи зі зниження питомих витрат,  а також втрат ресурсів, з них:</t>
  </si>
  <si>
    <t>Усього за підпунктом  2.2.2</t>
  </si>
  <si>
    <t>Усього за підпунктом  2.2.4</t>
  </si>
  <si>
    <t>Усього за підпунктом  2.2.5</t>
  </si>
  <si>
    <t>Усього за підпунктом 2.2.6</t>
  </si>
  <si>
    <t xml:space="preserve"> Сума позичкових коштів та відсотків за їх  використання, що підлягає поверненню у планованому періоді,            тис. грн.              (без ПДВ)</t>
  </si>
  <si>
    <t xml:space="preserve"> Сума інших залучених коштів, що підлягає поверненню у планованому періоді,          тис. грн.          (без ПДВ)</t>
  </si>
  <si>
    <t xml:space="preserve"> За способом виконання,                 тис. грн. (без ПДВ)</t>
  </si>
  <si>
    <t>Графік здійснення заходів та використання коштів на планований період,                     тис. грн. (без ПДВ)</t>
  </si>
  <si>
    <t>Економічний ефект (тис. грн. )**</t>
  </si>
  <si>
    <t>Усього за розділом І</t>
  </si>
  <si>
    <t>Усього за розділом ІІ</t>
  </si>
  <si>
    <t>2                                                                                                                                      Продовження додатка 5</t>
  </si>
  <si>
    <t>3                                                                                                                                      Продовження додатка 5</t>
  </si>
  <si>
    <t>Кількісний показник (одиниця виміру)</t>
  </si>
  <si>
    <t>аморти-   заційні відраху-   вання</t>
  </si>
  <si>
    <t>Найменуван-ня заходів (пооб'єктно)</t>
  </si>
  <si>
    <t>Кошти, що враховуються    у структурі тарифів           гр.5 + гр.6. +      гр. 11 + гр. 12      тис. грн.           (без ПДВ)</t>
  </si>
  <si>
    <t>Строк окупності (місяців)*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</si>
  <si>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</si>
  <si>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</si>
  <si>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</si>
  <si>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>х - ліцензіатом не заповнюється.</t>
  </si>
  <si>
    <t xml:space="preserve">                 (підпис)</t>
  </si>
  <si>
    <r>
      <t xml:space="preserve">       (прізвище, ім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я, по батькові)</t>
    </r>
  </si>
  <si>
    <t>Економія паливно-енергетичних ресурсів            (кВт/год/рік)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</si>
  <si>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</si>
  <si>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Інші заходи (не звільняється від оподаткування згідно з пунктом 154.9 статті 154 Податкового кодексу України), з них: 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</si>
  <si>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</si>
  <si>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 xml:space="preserve"> Інші заходи (не  звільняється від оподаткування згідно з пунктом 154.9 статті 154 Податкового кодексу України), з них:</t>
  </si>
  <si>
    <t>(П.І.Б.)</t>
  </si>
  <si>
    <t>№ аркуша обґрунтовуючих матеріалів</t>
  </si>
  <si>
    <t>Економія фонду заробітної плати,                                                                          (тис. грн./рік)</t>
  </si>
  <si>
    <t xml:space="preserve"> Усього за підпунктом 2.2.3</t>
  </si>
  <si>
    <t>2.1.1.</t>
  </si>
  <si>
    <t>Заходи з зниження питомихвитрат, а також втрат ресурсів, з них</t>
  </si>
  <si>
    <t>2.2.5.1.</t>
  </si>
  <si>
    <t>1.2.4.1.</t>
  </si>
  <si>
    <t>1.2.3.1.</t>
  </si>
  <si>
    <t>2.2.5.2.</t>
  </si>
  <si>
    <t>1.2.2.1</t>
  </si>
  <si>
    <t>так само, як і по п.1.2.3.1</t>
  </si>
  <si>
    <t>1 шт.</t>
  </si>
  <si>
    <t>3 шт.</t>
  </si>
  <si>
    <t>2 шт.</t>
  </si>
  <si>
    <t>Директор КП "НУВКГ"                         П.М. Лабузький</t>
  </si>
  <si>
    <t xml:space="preserve">                                     Ніжинської міської ради</t>
  </si>
  <si>
    <r>
      <t>_________</t>
    </r>
    <r>
      <rPr>
        <u/>
        <sz val="10"/>
        <rFont val="Times New Roman"/>
        <family val="1"/>
        <charset val="204"/>
      </rPr>
      <t>Комунальне підприємство "Ніжинське управління водопровідно - каналізаційного господарства"</t>
    </r>
    <r>
      <rPr>
        <sz val="10"/>
        <rFont val="Times New Roman"/>
        <family val="1"/>
        <charset val="204"/>
      </rPr>
      <t>_________</t>
    </r>
  </si>
  <si>
    <r>
      <t>___________</t>
    </r>
    <r>
      <rPr>
        <u/>
        <sz val="10"/>
        <rFont val="Times New Roman"/>
        <family val="1"/>
        <charset val="204"/>
      </rPr>
      <t>Технічний директор</t>
    </r>
    <r>
      <rPr>
        <sz val="10"/>
        <rFont val="Times New Roman"/>
        <family val="1"/>
        <charset val="204"/>
      </rPr>
      <t>______________________                            __________________                            _____</t>
    </r>
    <r>
      <rPr>
        <u/>
        <sz val="10"/>
        <rFont val="Times New Roman"/>
        <family val="1"/>
        <charset val="204"/>
      </rPr>
      <t>Кулик В.І.</t>
    </r>
    <r>
      <rPr>
        <sz val="10"/>
        <rFont val="Times New Roman"/>
        <family val="1"/>
        <charset val="204"/>
      </rPr>
      <t>___________________</t>
    </r>
  </si>
  <si>
    <t>1.2.3.2.</t>
  </si>
  <si>
    <t>Встановлення витратомірів на ВНС «Прилуцька» Ø200мм</t>
  </si>
  <si>
    <t>1.2.4.2.</t>
  </si>
  <si>
    <t>Встановлення витратомірів на ВНС «Червона гребля» Ø200мм</t>
  </si>
  <si>
    <t>рішенням ХХ сесії сьомого скликання</t>
  </si>
  <si>
    <t>від "_26_"_січня_ 2017р.</t>
  </si>
  <si>
    <t>Перший заступник міського голови</t>
  </si>
  <si>
    <t>з питань діяльності виконавчих органів ради</t>
  </si>
  <si>
    <t xml:space="preserve">                                             Г.М. Олійник</t>
  </si>
  <si>
    <t xml:space="preserve">Фінансовий план використання коштів для  виконання  інвестиційної програми на 2018 рік та  їх врахування у структурі тарифів на 12 місяців </t>
  </si>
  <si>
    <t>1.2.2.2</t>
  </si>
  <si>
    <t>Технічне переоснащення   водозабірної насосної станції «Червона Гребля» (придбання насосу ЕЦВ 8-25-100 з електродвигуном 10кВт)</t>
  </si>
  <si>
    <t>Реконструкція ділянки водопровідної мережі по вул. Шевченка - Незалежності</t>
  </si>
  <si>
    <t>86 м</t>
  </si>
  <si>
    <t>Заміна насосів для підвищення тиску у мережах водопостачання багатоповерхових будинків (придбання насосів - Lowara типу 50-125/40, 50-160/55 та 50-200/110)</t>
  </si>
  <si>
    <t xml:space="preserve">Технічне переоснащення хіміко-бактеорологічної лабораторії  (придбання: Насос вакуумний N811 KN 18
- Прибор вакуумного фільтрування ПВФ-35/ЗНБ (колектор з 3-ма воронками, вакуум, насос ресивер)
- Ваги OHAUS PA2102 (2100/0,01)
- Ваги AS220 R2 
- Ваги Radwag AS 220.R2/0,0001
- Ваги Radwag AS 110.R1(110/0,0001)
) </t>
  </si>
  <si>
    <t>6 шт.</t>
  </si>
  <si>
    <t>2.2.1.1</t>
  </si>
  <si>
    <t>2.2.1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</si>
  <si>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</si>
  <si>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</si>
  <si>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</si>
  <si>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</si>
  <si>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</si>
  <si>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</si>
  <si>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</si>
  <si>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</si>
  <si>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Заміна насосного агрегату на КНС «Євлашівська»</t>
  </si>
  <si>
    <t>1шт.</t>
  </si>
  <si>
    <t xml:space="preserve">Заміна насосного агрегату на КНС «Прогрес» </t>
  </si>
  <si>
    <t xml:space="preserve">Заміна насосного агрегату на КНС «Франко» </t>
  </si>
  <si>
    <t xml:space="preserve">Заміна насосного агрегату на КНС «Семашка» </t>
  </si>
  <si>
    <t xml:space="preserve">Заміна насосного агрегату на КНС «Жил-зона» </t>
  </si>
  <si>
    <t>Заміна насосного агрегату на ГКНС «Синяківська»</t>
  </si>
  <si>
    <t>Заміна насосного агрегату технічної води на очисних спорудах</t>
  </si>
  <si>
    <t>Заміна насосного агрегату Мулова насосна станція на очисних спорудах</t>
  </si>
  <si>
    <t>Заміна насосного агрегату Повітродувна насосна станція на очисних спорудах</t>
  </si>
  <si>
    <t>Заміна щитових затворів (шиберів) на об’єктах Очисних споруд</t>
  </si>
  <si>
    <t xml:space="preserve">      Технічне переоснащення хімічної  лабораторії (придбання- рН-метр лабораторний МР-511 (рН: від -2 до20,±0,01рН)ULAB
- рН-метр лабораторний ST-3100 (рН: від 2 до20,±0,01рН)OHAUS
- рН-метр Рн150 MI
- Фотокалориметр КФК-3-01-«ЗОМЗ» з калібровкою
- Спектрометр ULAB-102
- Мікроскоп бінокулярний XSP-139B LED
- Ваги технічні OHAUS PA2102 (2100/0.011)
- Ваги AS 220 R2
- Ваги аналітичні Radwag AS 220.R2/0,0001
- Ваги Radwag AS 110.R1/110/0,0001
</t>
  </si>
  <si>
    <t>10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</si>
</sst>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00"/>
    <numFmt numFmtId="166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193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3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2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8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7" fillId="0" borderId="1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6" fillId="0" borderId="6" xfId="0" applyNumberFormat="1" applyFont="1" applyFill="1" applyBorder="1" applyAlignment="1">
      <alignment horizontal="center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8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wrapText="1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</cellXfs>
  <cellStyles count="4">
    <cellStyle name="Iau?iue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5"/>
  <sheetViews>
    <sheetView tabSelected="1" view="pageLayout" topLeftCell="A41" zoomScale="85" zoomScaleNormal="40" zoomScaleSheetLayoutView="40" zoomScalePageLayoutView="85" workbookViewId="0">
      <selection activeCell="Y119" sqref="Y119"/>
    </sheetView>
  </sheetViews>
  <sheetFormatPr defaultRowHeight="12.75" x14ac:dyDescent="0.2"/>
  <cols>
    <col min="1" max="1" width="8.5703125" style="87" customWidth="1"/>
    <col min="2" max="2" width="48.7109375" style="26" customWidth="1"/>
    <col min="3" max="3" width="14" style="26" customWidth="1"/>
    <col min="4" max="4" width="12" style="26" customWidth="1"/>
    <col min="5" max="5" width="9.140625" style="26" customWidth="1"/>
    <col min="6" max="6" width="12.42578125" style="26" customWidth="1"/>
    <col min="7" max="7" width="11.85546875" style="26" customWidth="1"/>
    <col min="8" max="8" width="11.7109375" style="26" customWidth="1"/>
    <col min="9" max="9" width="12.140625" style="26" customWidth="1"/>
    <col min="10" max="10" width="12.42578125" style="26" customWidth="1"/>
    <col min="11" max="12" width="14" style="26" customWidth="1"/>
    <col min="13" max="13" width="10.85546875" style="26" customWidth="1"/>
    <col min="14" max="14" width="16.5703125" style="26" customWidth="1"/>
    <col min="15" max="15" width="8.7109375" style="26" customWidth="1"/>
    <col min="16" max="16" width="7.140625" style="26" customWidth="1"/>
    <col min="17" max="17" width="8.85546875" style="26" customWidth="1"/>
    <col min="18" max="18" width="7.42578125" style="26" customWidth="1"/>
    <col min="19" max="20" width="9" style="26" customWidth="1"/>
    <col min="21" max="21" width="6.85546875" style="26" customWidth="1"/>
    <col min="22" max="22" width="7" style="26" customWidth="1"/>
    <col min="23" max="23" width="5.7109375" style="26" customWidth="1"/>
    <col min="24" max="24" width="8.42578125" style="26" customWidth="1"/>
    <col min="25" max="29" width="9.140625" style="13"/>
    <col min="30" max="16384" width="9.140625" style="12"/>
  </cols>
  <sheetData>
    <row r="1" spans="1:25" ht="100.5" customHeight="1" x14ac:dyDescent="0.2">
      <c r="A1" s="91"/>
      <c r="B1" s="91"/>
      <c r="C1" s="91"/>
      <c r="D1" s="91"/>
      <c r="E1" s="91"/>
      <c r="F1" s="91"/>
      <c r="G1" s="91"/>
      <c r="H1" s="73"/>
      <c r="I1" s="73"/>
      <c r="J1" s="73"/>
      <c r="K1" s="73"/>
      <c r="L1" s="73"/>
      <c r="M1" s="73"/>
      <c r="N1" s="76"/>
      <c r="O1" s="76"/>
      <c r="P1" s="76"/>
      <c r="Q1" s="153" t="s">
        <v>84</v>
      </c>
      <c r="R1" s="153"/>
      <c r="S1" s="153"/>
      <c r="T1" s="153"/>
      <c r="U1" s="153"/>
      <c r="V1" s="153"/>
      <c r="W1" s="153"/>
      <c r="X1" s="153"/>
    </row>
    <row r="2" spans="1:25" ht="25.5" customHeight="1" x14ac:dyDescent="0.2">
      <c r="A2" s="91"/>
      <c r="B2" s="154" t="s">
        <v>43</v>
      </c>
      <c r="C2" s="154"/>
      <c r="D2" s="154"/>
      <c r="E2" s="154"/>
      <c r="F2" s="91"/>
      <c r="G2" s="91"/>
      <c r="H2" s="73"/>
      <c r="I2" s="73"/>
      <c r="J2" s="73"/>
      <c r="K2" s="73"/>
      <c r="L2" s="73"/>
      <c r="M2" s="156" t="s">
        <v>45</v>
      </c>
      <c r="N2" s="156"/>
      <c r="O2" s="156"/>
      <c r="P2" s="63"/>
      <c r="Q2" s="70"/>
      <c r="R2" s="70"/>
      <c r="S2" s="70"/>
      <c r="T2" s="70"/>
      <c r="U2" s="70"/>
      <c r="V2" s="70"/>
      <c r="W2" s="70"/>
      <c r="X2" s="70"/>
    </row>
    <row r="3" spans="1:25" ht="18.75" customHeight="1" x14ac:dyDescent="0.2">
      <c r="A3" s="91"/>
      <c r="B3" s="154" t="s">
        <v>138</v>
      </c>
      <c r="C3" s="154"/>
      <c r="D3" s="154"/>
      <c r="E3" s="154"/>
      <c r="F3" s="91"/>
      <c r="G3" s="91"/>
      <c r="H3" s="73"/>
      <c r="I3" s="73"/>
      <c r="J3" s="73"/>
      <c r="K3" s="73"/>
      <c r="L3" s="73"/>
      <c r="M3" s="77" t="s">
        <v>130</v>
      </c>
      <c r="N3" s="77"/>
      <c r="O3" s="77"/>
      <c r="P3" s="77"/>
      <c r="Q3" s="70"/>
      <c r="R3" s="70"/>
      <c r="S3" s="70"/>
      <c r="T3" s="70"/>
      <c r="U3" s="70"/>
      <c r="V3" s="70"/>
      <c r="W3" s="70"/>
      <c r="X3" s="70"/>
    </row>
    <row r="4" spans="1:25" ht="11.25" customHeight="1" x14ac:dyDescent="0.2">
      <c r="A4" s="91"/>
      <c r="B4" s="154" t="s">
        <v>131</v>
      </c>
      <c r="C4" s="154"/>
      <c r="D4" s="92"/>
      <c r="E4" s="92"/>
      <c r="F4" s="91"/>
      <c r="G4" s="91"/>
      <c r="H4" s="73"/>
      <c r="I4" s="73"/>
      <c r="J4" s="73"/>
      <c r="K4" s="73"/>
      <c r="L4" s="73"/>
      <c r="M4" s="159" t="s">
        <v>47</v>
      </c>
      <c r="N4" s="159"/>
      <c r="O4" s="159"/>
      <c r="P4" s="159"/>
      <c r="Q4" s="70"/>
      <c r="R4" s="70"/>
      <c r="S4" s="70"/>
      <c r="T4" s="70"/>
      <c r="U4" s="70"/>
      <c r="V4" s="70"/>
      <c r="W4" s="70"/>
      <c r="X4" s="70"/>
    </row>
    <row r="5" spans="1:25" ht="28.5" customHeight="1" x14ac:dyDescent="0.2">
      <c r="A5" s="91"/>
      <c r="B5" s="162" t="s">
        <v>139</v>
      </c>
      <c r="C5" s="162"/>
      <c r="D5" s="162"/>
      <c r="E5" s="162"/>
      <c r="F5" s="91"/>
      <c r="G5" s="91"/>
      <c r="H5" s="73"/>
      <c r="I5" s="73"/>
      <c r="J5" s="73"/>
      <c r="K5" s="73"/>
      <c r="L5" s="73"/>
      <c r="M5" s="73" t="s">
        <v>46</v>
      </c>
      <c r="N5" s="73"/>
      <c r="O5" s="73"/>
      <c r="P5" s="73"/>
      <c r="Q5" s="70"/>
      <c r="R5" s="70"/>
      <c r="S5" s="70"/>
      <c r="T5" s="70"/>
      <c r="U5" s="70"/>
      <c r="V5" s="70"/>
      <c r="W5" s="70"/>
      <c r="X5" s="70"/>
    </row>
    <row r="6" spans="1:25" ht="17.25" customHeight="1" x14ac:dyDescent="0.2">
      <c r="A6" s="91"/>
      <c r="B6" s="91" t="s">
        <v>44</v>
      </c>
      <c r="C6" s="91"/>
      <c r="D6" s="91"/>
      <c r="E6" s="91"/>
      <c r="F6" s="91"/>
      <c r="G6" s="91"/>
      <c r="H6" s="73"/>
      <c r="I6" s="73"/>
      <c r="J6" s="73"/>
      <c r="K6" s="73"/>
      <c r="L6" s="73"/>
      <c r="M6" s="73"/>
      <c r="N6" s="71" t="s">
        <v>1</v>
      </c>
      <c r="O6" s="159" t="s">
        <v>115</v>
      </c>
      <c r="P6" s="159"/>
      <c r="Q6" s="70"/>
      <c r="R6" s="70"/>
      <c r="S6" s="70"/>
      <c r="T6" s="70"/>
      <c r="U6" s="70"/>
      <c r="V6" s="70"/>
      <c r="W6" s="70"/>
      <c r="X6" s="70"/>
    </row>
    <row r="7" spans="1:25" ht="24" customHeight="1" x14ac:dyDescent="0.2">
      <c r="A7" s="91"/>
      <c r="B7" s="91" t="s">
        <v>140</v>
      </c>
      <c r="C7" s="93"/>
      <c r="D7" s="93"/>
      <c r="E7" s="93"/>
      <c r="F7" s="91"/>
      <c r="G7" s="91"/>
      <c r="H7" s="73"/>
      <c r="I7" s="73"/>
      <c r="J7" s="73"/>
      <c r="K7" s="73"/>
      <c r="L7" s="73"/>
      <c r="M7" s="72" t="s">
        <v>48</v>
      </c>
      <c r="N7" s="72"/>
      <c r="O7" s="72"/>
      <c r="P7" s="72"/>
      <c r="Q7" s="70"/>
      <c r="R7" s="70"/>
      <c r="S7" s="70"/>
      <c r="T7" s="70"/>
      <c r="U7" s="70"/>
      <c r="V7" s="70"/>
      <c r="W7" s="70"/>
      <c r="X7" s="70"/>
    </row>
    <row r="8" spans="1:25" ht="22.5" customHeight="1" x14ac:dyDescent="0.2">
      <c r="A8" s="91"/>
      <c r="B8" s="91" t="s">
        <v>141</v>
      </c>
      <c r="C8" s="91"/>
      <c r="D8" s="91"/>
      <c r="E8" s="91"/>
      <c r="F8" s="91"/>
      <c r="G8" s="91"/>
      <c r="H8" s="73"/>
      <c r="I8" s="73"/>
      <c r="J8" s="73"/>
      <c r="K8" s="73"/>
      <c r="L8" s="73"/>
      <c r="M8" s="73" t="s">
        <v>44</v>
      </c>
      <c r="N8" s="76"/>
      <c r="O8" s="76"/>
      <c r="P8" s="76"/>
      <c r="Q8" s="70"/>
      <c r="R8" s="70"/>
      <c r="S8" s="70"/>
      <c r="T8" s="70"/>
      <c r="U8" s="70"/>
      <c r="V8" s="70"/>
      <c r="W8" s="70"/>
      <c r="X8" s="70"/>
    </row>
    <row r="9" spans="1:25" ht="22.5" customHeight="1" x14ac:dyDescent="0.2">
      <c r="A9" s="91"/>
      <c r="B9" s="91"/>
      <c r="C9" s="91"/>
      <c r="D9" s="91"/>
      <c r="E9" s="91"/>
      <c r="F9" s="91"/>
      <c r="G9" s="91"/>
      <c r="H9" s="84"/>
      <c r="I9" s="84"/>
      <c r="J9" s="84"/>
      <c r="K9" s="84"/>
      <c r="L9" s="84"/>
      <c r="M9" s="84"/>
      <c r="N9" s="76"/>
      <c r="O9" s="76"/>
      <c r="P9" s="76"/>
      <c r="Q9" s="85"/>
      <c r="R9" s="85"/>
      <c r="S9" s="85"/>
      <c r="T9" s="85"/>
      <c r="U9" s="85"/>
      <c r="V9" s="85"/>
      <c r="W9" s="85"/>
      <c r="X9" s="85"/>
    </row>
    <row r="10" spans="1:25" ht="22.5" customHeight="1" x14ac:dyDescent="0.2">
      <c r="A10" s="91"/>
      <c r="B10" s="91" t="s">
        <v>142</v>
      </c>
      <c r="C10" s="91"/>
      <c r="D10" s="91"/>
      <c r="E10" s="91"/>
      <c r="F10" s="91"/>
      <c r="G10" s="91"/>
      <c r="H10" s="84"/>
      <c r="I10" s="84"/>
      <c r="J10" s="84"/>
      <c r="K10" s="84"/>
      <c r="L10" s="84"/>
      <c r="M10" s="84"/>
      <c r="N10" s="76"/>
      <c r="O10" s="76"/>
      <c r="P10" s="76"/>
      <c r="Q10" s="85"/>
      <c r="R10" s="85"/>
      <c r="S10" s="85"/>
      <c r="T10" s="85"/>
      <c r="U10" s="85"/>
      <c r="V10" s="85"/>
      <c r="W10" s="85"/>
      <c r="X10" s="85"/>
    </row>
    <row r="11" spans="1:25" ht="30.75" customHeight="1" x14ac:dyDescent="0.25">
      <c r="A11" s="160" t="s">
        <v>143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29"/>
      <c r="W11" s="29"/>
    </row>
    <row r="12" spans="1:25" x14ac:dyDescent="0.2">
      <c r="A12" s="161" t="s">
        <v>132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</row>
    <row r="13" spans="1:25" ht="31.5" customHeight="1" x14ac:dyDescent="0.2">
      <c r="A13" s="163" t="s">
        <v>49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</row>
    <row r="14" spans="1:25" ht="52.5" customHeight="1" x14ac:dyDescent="0.2">
      <c r="A14" s="142" t="s">
        <v>0</v>
      </c>
      <c r="B14" s="142" t="s">
        <v>101</v>
      </c>
      <c r="C14" s="142" t="s">
        <v>99</v>
      </c>
      <c r="D14" s="147" t="s">
        <v>79</v>
      </c>
      <c r="E14" s="148"/>
      <c r="F14" s="148"/>
      <c r="G14" s="148"/>
      <c r="H14" s="148"/>
      <c r="I14" s="148"/>
      <c r="J14" s="149"/>
      <c r="K14" s="150" t="s">
        <v>90</v>
      </c>
      <c r="L14" s="150" t="s">
        <v>91</v>
      </c>
      <c r="M14" s="142" t="s">
        <v>102</v>
      </c>
      <c r="N14" s="155" t="s">
        <v>92</v>
      </c>
      <c r="O14" s="155"/>
      <c r="P14" s="155" t="s">
        <v>93</v>
      </c>
      <c r="Q14" s="155"/>
      <c r="R14" s="155"/>
      <c r="S14" s="155"/>
      <c r="T14" s="137" t="s">
        <v>103</v>
      </c>
      <c r="U14" s="137" t="s">
        <v>116</v>
      </c>
      <c r="V14" s="137" t="s">
        <v>110</v>
      </c>
      <c r="W14" s="137" t="s">
        <v>117</v>
      </c>
      <c r="X14" s="137" t="s">
        <v>94</v>
      </c>
      <c r="Y14" s="136"/>
    </row>
    <row r="15" spans="1:25" ht="15.75" customHeight="1" x14ac:dyDescent="0.2">
      <c r="A15" s="143"/>
      <c r="B15" s="143"/>
      <c r="C15" s="157"/>
      <c r="D15" s="142" t="s">
        <v>11</v>
      </c>
      <c r="E15" s="120" t="s">
        <v>50</v>
      </c>
      <c r="F15" s="120"/>
      <c r="G15" s="120"/>
      <c r="H15" s="120"/>
      <c r="I15" s="120"/>
      <c r="J15" s="120"/>
      <c r="K15" s="151"/>
      <c r="L15" s="151"/>
      <c r="M15" s="143"/>
      <c r="N15" s="142" t="s">
        <v>32</v>
      </c>
      <c r="O15" s="142" t="s">
        <v>33</v>
      </c>
      <c r="P15" s="142" t="s">
        <v>2</v>
      </c>
      <c r="Q15" s="142" t="s">
        <v>3</v>
      </c>
      <c r="R15" s="142" t="s">
        <v>4</v>
      </c>
      <c r="S15" s="142" t="s">
        <v>5</v>
      </c>
      <c r="T15" s="138"/>
      <c r="U15" s="138"/>
      <c r="V15" s="138"/>
      <c r="W15" s="138"/>
      <c r="X15" s="138"/>
      <c r="Y15" s="136"/>
    </row>
    <row r="16" spans="1:25" ht="42" customHeight="1" x14ac:dyDescent="0.2">
      <c r="A16" s="143"/>
      <c r="B16" s="143"/>
      <c r="C16" s="157"/>
      <c r="D16" s="143"/>
      <c r="E16" s="140" t="s">
        <v>100</v>
      </c>
      <c r="F16" s="140" t="s">
        <v>15</v>
      </c>
      <c r="G16" s="140" t="s">
        <v>30</v>
      </c>
      <c r="H16" s="142" t="s">
        <v>36</v>
      </c>
      <c r="I16" s="145" t="s">
        <v>80</v>
      </c>
      <c r="J16" s="146"/>
      <c r="K16" s="151"/>
      <c r="L16" s="151"/>
      <c r="M16" s="143"/>
      <c r="N16" s="143"/>
      <c r="O16" s="143"/>
      <c r="P16" s="143"/>
      <c r="Q16" s="143"/>
      <c r="R16" s="143"/>
      <c r="S16" s="143"/>
      <c r="T16" s="138"/>
      <c r="U16" s="138"/>
      <c r="V16" s="138"/>
      <c r="W16" s="138"/>
      <c r="X16" s="138"/>
      <c r="Y16" s="136"/>
    </row>
    <row r="17" spans="1:29" ht="90" customHeight="1" x14ac:dyDescent="0.2">
      <c r="A17" s="144"/>
      <c r="B17" s="144"/>
      <c r="C17" s="158"/>
      <c r="D17" s="144"/>
      <c r="E17" s="141"/>
      <c r="F17" s="141"/>
      <c r="G17" s="141"/>
      <c r="H17" s="144"/>
      <c r="I17" s="3" t="s">
        <v>34</v>
      </c>
      <c r="J17" s="28" t="s">
        <v>31</v>
      </c>
      <c r="K17" s="152"/>
      <c r="L17" s="152"/>
      <c r="M17" s="144"/>
      <c r="N17" s="144"/>
      <c r="O17" s="144"/>
      <c r="P17" s="144"/>
      <c r="Q17" s="144"/>
      <c r="R17" s="144"/>
      <c r="S17" s="144"/>
      <c r="T17" s="139"/>
      <c r="U17" s="139"/>
      <c r="V17" s="139"/>
      <c r="W17" s="139"/>
      <c r="X17" s="139"/>
      <c r="Y17" s="136"/>
    </row>
    <row r="18" spans="1:29" s="9" customFormat="1" ht="15.75" customHeight="1" x14ac:dyDescent="0.2">
      <c r="A18" s="1">
        <v>1</v>
      </c>
      <c r="B18" s="1">
        <v>2</v>
      </c>
      <c r="C18" s="1">
        <v>3</v>
      </c>
      <c r="D18" s="1">
        <v>4</v>
      </c>
      <c r="E18" s="1">
        <v>5</v>
      </c>
      <c r="F18" s="1">
        <v>6</v>
      </c>
      <c r="G18" s="14">
        <v>7</v>
      </c>
      <c r="H18" s="1">
        <v>8</v>
      </c>
      <c r="I18" s="1">
        <v>9</v>
      </c>
      <c r="J18" s="1">
        <v>10</v>
      </c>
      <c r="K18" s="4">
        <v>11</v>
      </c>
      <c r="L18" s="4">
        <v>12</v>
      </c>
      <c r="M18" s="4">
        <v>13</v>
      </c>
      <c r="N18" s="1">
        <v>14</v>
      </c>
      <c r="O18" s="1">
        <v>15</v>
      </c>
      <c r="P18" s="1">
        <v>16</v>
      </c>
      <c r="Q18" s="1">
        <v>17</v>
      </c>
      <c r="R18" s="1">
        <v>18</v>
      </c>
      <c r="S18" s="1">
        <v>19</v>
      </c>
      <c r="T18" s="1">
        <v>20</v>
      </c>
      <c r="U18" s="1">
        <v>21</v>
      </c>
      <c r="V18" s="1">
        <v>22</v>
      </c>
      <c r="W18" s="1">
        <v>23</v>
      </c>
      <c r="X18" s="1">
        <v>24</v>
      </c>
      <c r="Y18" s="5"/>
      <c r="Z18" s="5"/>
      <c r="AA18" s="5"/>
      <c r="AB18" s="5"/>
      <c r="AC18" s="5"/>
    </row>
    <row r="19" spans="1:29" ht="18.75" customHeight="1" x14ac:dyDescent="0.2">
      <c r="A19" s="179" t="s">
        <v>51</v>
      </c>
      <c r="B19" s="30"/>
      <c r="C19" s="123" t="s">
        <v>12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5"/>
      <c r="Y19" s="15"/>
      <c r="Z19" s="15"/>
      <c r="AA19" s="15"/>
    </row>
    <row r="20" spans="1:29" ht="16.5" customHeight="1" x14ac:dyDescent="0.2">
      <c r="A20" s="8" t="s">
        <v>6</v>
      </c>
      <c r="B20" s="7"/>
      <c r="C20" s="123" t="s">
        <v>111</v>
      </c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5"/>
      <c r="Y20" s="16"/>
      <c r="Z20" s="16"/>
      <c r="AA20" s="16"/>
    </row>
    <row r="21" spans="1:29" ht="19.5" customHeight="1" x14ac:dyDescent="0.2">
      <c r="A21" s="8" t="s">
        <v>7</v>
      </c>
      <c r="B21" s="7"/>
      <c r="C21" s="101" t="s">
        <v>59</v>
      </c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3"/>
      <c r="Y21" s="16"/>
      <c r="Z21" s="16"/>
      <c r="AA21" s="16"/>
    </row>
    <row r="22" spans="1:29" x14ac:dyDescent="0.2">
      <c r="A22" s="8"/>
      <c r="B22" s="7"/>
      <c r="C22" s="31"/>
      <c r="E22" s="31" t="s">
        <v>16</v>
      </c>
      <c r="F22" s="32" t="s">
        <v>10</v>
      </c>
      <c r="G22" s="32" t="s">
        <v>10</v>
      </c>
      <c r="H22" s="32" t="s">
        <v>10</v>
      </c>
      <c r="I22" s="32" t="s">
        <v>10</v>
      </c>
      <c r="J22" s="32" t="s">
        <v>10</v>
      </c>
      <c r="K22" s="32" t="s">
        <v>16</v>
      </c>
      <c r="L22" s="31" t="s">
        <v>16</v>
      </c>
      <c r="M22" s="31" t="s">
        <v>16</v>
      </c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6"/>
      <c r="Z22" s="6"/>
      <c r="AA22" s="6"/>
    </row>
    <row r="23" spans="1:29" ht="18" customHeight="1" x14ac:dyDescent="0.2">
      <c r="A23" s="98" t="s">
        <v>55</v>
      </c>
      <c r="B23" s="99"/>
      <c r="C23" s="10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5"/>
      <c r="Z23" s="5"/>
      <c r="AA23" s="5"/>
    </row>
    <row r="24" spans="1:29" ht="21" customHeight="1" x14ac:dyDescent="0.2">
      <c r="A24" s="8" t="s">
        <v>8</v>
      </c>
      <c r="B24" s="33"/>
      <c r="C24" s="101" t="s">
        <v>52</v>
      </c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3"/>
      <c r="Y24" s="15"/>
      <c r="Z24" s="15"/>
      <c r="AA24" s="15"/>
    </row>
    <row r="25" spans="1:29" ht="16.5" customHeight="1" x14ac:dyDescent="0.2">
      <c r="A25" s="180"/>
      <c r="B25" s="10"/>
      <c r="C25" s="24"/>
      <c r="D25" s="34"/>
      <c r="E25" s="31" t="s">
        <v>16</v>
      </c>
      <c r="F25" s="32" t="s">
        <v>10</v>
      </c>
      <c r="G25" s="32" t="s">
        <v>10</v>
      </c>
      <c r="H25" s="32" t="s">
        <v>10</v>
      </c>
      <c r="I25" s="32" t="s">
        <v>10</v>
      </c>
      <c r="J25" s="32" t="s">
        <v>10</v>
      </c>
      <c r="K25" s="32" t="s">
        <v>16</v>
      </c>
      <c r="L25" s="31" t="s">
        <v>16</v>
      </c>
      <c r="M25" s="31" t="s">
        <v>16</v>
      </c>
      <c r="N25" s="31"/>
      <c r="O25" s="31"/>
      <c r="P25" s="31"/>
      <c r="Q25" s="31"/>
      <c r="R25" s="31"/>
      <c r="S25" s="31"/>
      <c r="T25" s="34"/>
      <c r="U25" s="34"/>
      <c r="V25" s="34"/>
      <c r="W25" s="34"/>
      <c r="X25" s="34"/>
      <c r="Y25" s="6"/>
      <c r="Z25" s="6"/>
      <c r="AA25" s="6"/>
    </row>
    <row r="26" spans="1:29" ht="17.25" customHeight="1" x14ac:dyDescent="0.2">
      <c r="A26" s="98" t="s">
        <v>56</v>
      </c>
      <c r="B26" s="99"/>
      <c r="C26" s="100"/>
      <c r="D26" s="35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5"/>
      <c r="Q26" s="36"/>
      <c r="R26" s="36">
        <f>R25</f>
        <v>0</v>
      </c>
      <c r="S26" s="36">
        <f>S25</f>
        <v>0</v>
      </c>
      <c r="T26" s="36"/>
      <c r="U26" s="36"/>
      <c r="V26" s="36"/>
      <c r="W26" s="36"/>
      <c r="X26" s="36"/>
      <c r="Y26" s="5"/>
      <c r="Z26" s="5"/>
      <c r="AA26" s="5"/>
    </row>
    <row r="27" spans="1:29" x14ac:dyDescent="0.2">
      <c r="A27" s="180"/>
      <c r="B27" s="37"/>
      <c r="C27" s="95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7"/>
      <c r="Y27" s="15"/>
      <c r="Z27" s="15"/>
      <c r="AA27" s="15"/>
    </row>
    <row r="28" spans="1:29" x14ac:dyDescent="0.2">
      <c r="A28" s="98"/>
      <c r="B28" s="99"/>
      <c r="C28" s="10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6"/>
      <c r="Z28" s="6"/>
      <c r="AA28" s="6"/>
    </row>
    <row r="29" spans="1:29" x14ac:dyDescent="0.2">
      <c r="A29" s="89" t="s">
        <v>29</v>
      </c>
      <c r="B29" s="38"/>
      <c r="C29" s="96" t="s">
        <v>82</v>
      </c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7"/>
      <c r="Y29" s="6"/>
      <c r="Z29" s="6"/>
      <c r="AA29" s="6"/>
    </row>
    <row r="30" spans="1:29" x14ac:dyDescent="0.2">
      <c r="A30" s="7"/>
      <c r="B30" s="39"/>
      <c r="C30" s="31"/>
      <c r="D30" s="31"/>
      <c r="E30" s="31" t="s">
        <v>16</v>
      </c>
      <c r="F30" s="32" t="s">
        <v>10</v>
      </c>
      <c r="G30" s="32" t="s">
        <v>10</v>
      </c>
      <c r="H30" s="32" t="s">
        <v>10</v>
      </c>
      <c r="I30" s="32" t="s">
        <v>10</v>
      </c>
      <c r="J30" s="32" t="s">
        <v>10</v>
      </c>
      <c r="K30" s="32" t="s">
        <v>16</v>
      </c>
      <c r="L30" s="31" t="s">
        <v>16</v>
      </c>
      <c r="M30" s="31" t="s">
        <v>16</v>
      </c>
      <c r="N30" s="32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6"/>
      <c r="Z30" s="6"/>
      <c r="AA30" s="6"/>
    </row>
    <row r="31" spans="1:29" ht="15" customHeight="1" x14ac:dyDescent="0.2">
      <c r="A31" s="98" t="s">
        <v>57</v>
      </c>
      <c r="B31" s="99"/>
      <c r="C31" s="10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1"/>
      <c r="X31" s="1"/>
      <c r="Y31" s="15"/>
      <c r="Z31" s="15"/>
      <c r="AA31" s="15"/>
    </row>
    <row r="32" spans="1:29" ht="20.25" customHeight="1" x14ac:dyDescent="0.2">
      <c r="A32" s="180" t="s">
        <v>17</v>
      </c>
      <c r="B32" s="37"/>
      <c r="C32" s="101" t="s">
        <v>54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3"/>
    </row>
    <row r="33" spans="1:27" ht="21" customHeight="1" x14ac:dyDescent="0.2">
      <c r="A33" s="98" t="s">
        <v>58</v>
      </c>
      <c r="B33" s="121"/>
      <c r="C33" s="121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31"/>
      <c r="O33" s="31"/>
      <c r="P33" s="52"/>
      <c r="Q33" s="40"/>
      <c r="R33" s="40"/>
      <c r="S33" s="40"/>
      <c r="T33" s="40"/>
      <c r="U33" s="40"/>
      <c r="V33" s="40"/>
      <c r="W33" s="41"/>
      <c r="X33" s="1"/>
      <c r="Y33" s="5"/>
      <c r="Z33" s="5"/>
      <c r="AA33" s="5"/>
    </row>
    <row r="34" spans="1:27" ht="21" hidden="1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64"/>
      <c r="Y34" s="5"/>
      <c r="Z34" s="5"/>
      <c r="AA34" s="5"/>
    </row>
    <row r="35" spans="1:27" ht="20.25" customHeight="1" x14ac:dyDescent="0.2">
      <c r="A35" s="181"/>
      <c r="B35" s="116" t="s">
        <v>97</v>
      </c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5"/>
      <c r="Z35" s="5"/>
      <c r="AA35" s="5"/>
    </row>
    <row r="36" spans="1:27" ht="15.75" customHeight="1" x14ac:dyDescent="0.2">
      <c r="A36" s="17">
        <v>1</v>
      </c>
      <c r="B36" s="17">
        <v>2</v>
      </c>
      <c r="C36" s="17">
        <v>3</v>
      </c>
      <c r="D36" s="17">
        <v>4</v>
      </c>
      <c r="E36" s="17">
        <v>5</v>
      </c>
      <c r="F36" s="17">
        <v>6</v>
      </c>
      <c r="G36" s="18">
        <v>7</v>
      </c>
      <c r="H36" s="17">
        <v>8</v>
      </c>
      <c r="I36" s="17">
        <v>9</v>
      </c>
      <c r="J36" s="17">
        <v>10</v>
      </c>
      <c r="K36" s="19">
        <v>11</v>
      </c>
      <c r="L36" s="19">
        <v>12</v>
      </c>
      <c r="M36" s="19">
        <v>13</v>
      </c>
      <c r="N36" s="17">
        <v>14</v>
      </c>
      <c r="O36" s="17">
        <v>15</v>
      </c>
      <c r="P36" s="17">
        <v>16</v>
      </c>
      <c r="Q36" s="17">
        <v>17</v>
      </c>
      <c r="R36" s="17">
        <v>18</v>
      </c>
      <c r="S36" s="17">
        <v>19</v>
      </c>
      <c r="T36" s="17">
        <v>20</v>
      </c>
      <c r="U36" s="17">
        <v>21</v>
      </c>
      <c r="V36" s="17">
        <v>22</v>
      </c>
      <c r="W36" s="17">
        <v>23</v>
      </c>
      <c r="X36" s="17">
        <v>24</v>
      </c>
      <c r="Y36" s="5"/>
      <c r="Z36" s="5"/>
      <c r="AA36" s="5"/>
    </row>
    <row r="37" spans="1:27" x14ac:dyDescent="0.2">
      <c r="A37" s="8" t="s">
        <v>18</v>
      </c>
      <c r="B37" s="33"/>
      <c r="C37" s="95" t="s">
        <v>68</v>
      </c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7"/>
    </row>
    <row r="38" spans="1:27" x14ac:dyDescent="0.2">
      <c r="A38" s="8"/>
      <c r="B38" s="8"/>
      <c r="C38" s="1"/>
      <c r="D38" s="1"/>
      <c r="E38" s="31" t="s">
        <v>16</v>
      </c>
      <c r="F38" s="32" t="s">
        <v>10</v>
      </c>
      <c r="G38" s="32" t="s">
        <v>10</v>
      </c>
      <c r="H38" s="32" t="s">
        <v>10</v>
      </c>
      <c r="I38" s="32" t="s">
        <v>10</v>
      </c>
      <c r="J38" s="32" t="s">
        <v>10</v>
      </c>
      <c r="K38" s="32" t="s">
        <v>16</v>
      </c>
      <c r="L38" s="31" t="s">
        <v>16</v>
      </c>
      <c r="M38" s="31" t="s">
        <v>16</v>
      </c>
      <c r="N38" s="32"/>
      <c r="O38" s="32"/>
      <c r="P38" s="1"/>
      <c r="Q38" s="1"/>
      <c r="R38" s="1"/>
      <c r="S38" s="1"/>
      <c r="T38" s="1"/>
      <c r="U38" s="1"/>
      <c r="V38" s="1"/>
      <c r="W38" s="1"/>
      <c r="X38" s="1"/>
      <c r="Y38" s="6"/>
      <c r="Z38" s="6"/>
      <c r="AA38" s="6"/>
    </row>
    <row r="39" spans="1:27" ht="12" customHeight="1" x14ac:dyDescent="0.2">
      <c r="A39" s="98" t="s">
        <v>60</v>
      </c>
      <c r="B39" s="99"/>
      <c r="C39" s="10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5"/>
      <c r="Z39" s="5"/>
      <c r="AA39" s="5"/>
    </row>
    <row r="40" spans="1:27" ht="12" customHeight="1" x14ac:dyDescent="0.2">
      <c r="A40" s="98" t="s">
        <v>83</v>
      </c>
      <c r="B40" s="121"/>
      <c r="C40" s="122"/>
      <c r="D40" s="35">
        <f>D26+D33</f>
        <v>0</v>
      </c>
      <c r="E40" s="31">
        <f t="shared" ref="E40:X40" si="0">E26</f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1">
        <f t="shared" si="0"/>
        <v>0</v>
      </c>
      <c r="L40" s="31">
        <f t="shared" si="0"/>
        <v>0</v>
      </c>
      <c r="M40" s="31">
        <f t="shared" si="0"/>
        <v>0</v>
      </c>
      <c r="N40" s="31">
        <f>N26+N33</f>
        <v>0</v>
      </c>
      <c r="O40" s="31">
        <f t="shared" si="0"/>
        <v>0</v>
      </c>
      <c r="P40" s="35">
        <f>P26+P33</f>
        <v>0</v>
      </c>
      <c r="Q40" s="35">
        <f>Q26+Q33</f>
        <v>0</v>
      </c>
      <c r="R40" s="35">
        <f>R26+R33</f>
        <v>0</v>
      </c>
      <c r="S40" s="35">
        <f>S26+S33</f>
        <v>0</v>
      </c>
      <c r="T40" s="31">
        <f t="shared" si="0"/>
        <v>0</v>
      </c>
      <c r="U40" s="31">
        <f t="shared" si="0"/>
        <v>0</v>
      </c>
      <c r="V40" s="31">
        <f t="shared" si="0"/>
        <v>0</v>
      </c>
      <c r="W40" s="31">
        <f t="shared" si="0"/>
        <v>0</v>
      </c>
      <c r="X40" s="31">
        <f t="shared" si="0"/>
        <v>0</v>
      </c>
      <c r="Y40" s="5"/>
      <c r="Z40" s="5"/>
      <c r="AA40" s="5"/>
    </row>
    <row r="41" spans="1:27" ht="15" customHeight="1" x14ac:dyDescent="0.2">
      <c r="A41" s="8" t="s">
        <v>9</v>
      </c>
      <c r="B41" s="33"/>
      <c r="C41" s="170" t="s">
        <v>112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2"/>
      <c r="Y41" s="6"/>
      <c r="Z41" s="6"/>
      <c r="AA41" s="6"/>
    </row>
    <row r="42" spans="1:27" ht="12.75" customHeight="1" x14ac:dyDescent="0.2">
      <c r="A42" s="8" t="s">
        <v>14</v>
      </c>
      <c r="B42" s="33"/>
      <c r="C42" s="101" t="s">
        <v>59</v>
      </c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3"/>
      <c r="Y42" s="6"/>
      <c r="Z42" s="6"/>
      <c r="AA42" s="6"/>
    </row>
    <row r="43" spans="1:27" x14ac:dyDescent="0.2">
      <c r="A43" s="8"/>
      <c r="B43" s="8"/>
      <c r="C43" s="31"/>
      <c r="D43" s="31"/>
      <c r="E43" s="31" t="s">
        <v>16</v>
      </c>
      <c r="F43" s="32" t="s">
        <v>10</v>
      </c>
      <c r="G43" s="32" t="s">
        <v>10</v>
      </c>
      <c r="H43" s="32" t="s">
        <v>10</v>
      </c>
      <c r="I43" s="32" t="s">
        <v>10</v>
      </c>
      <c r="J43" s="32" t="s">
        <v>10</v>
      </c>
      <c r="K43" s="32" t="s">
        <v>16</v>
      </c>
      <c r="L43" s="31" t="s">
        <v>16</v>
      </c>
      <c r="M43" s="31" t="s">
        <v>16</v>
      </c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6"/>
      <c r="Z43" s="6"/>
      <c r="AA43" s="6"/>
    </row>
    <row r="44" spans="1:27" x14ac:dyDescent="0.2">
      <c r="A44" s="98" t="s">
        <v>61</v>
      </c>
      <c r="B44" s="99"/>
      <c r="C44" s="10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1"/>
      <c r="O44" s="1"/>
      <c r="P44" s="31"/>
      <c r="Q44" s="31"/>
      <c r="R44" s="31"/>
      <c r="S44" s="31"/>
      <c r="T44" s="31"/>
      <c r="U44" s="31"/>
      <c r="V44" s="31"/>
      <c r="W44" s="31"/>
      <c r="X44" s="31"/>
      <c r="Y44" s="6"/>
      <c r="Z44" s="6"/>
      <c r="AA44" s="6"/>
    </row>
    <row r="45" spans="1:27" ht="18" customHeight="1" x14ac:dyDescent="0.2">
      <c r="A45" s="180" t="s">
        <v>19</v>
      </c>
      <c r="B45" s="37"/>
      <c r="C45" s="101" t="s">
        <v>52</v>
      </c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3"/>
      <c r="Y45" s="6"/>
      <c r="Z45" s="6"/>
      <c r="AA45" s="6"/>
    </row>
    <row r="46" spans="1:27" ht="26.25" customHeight="1" x14ac:dyDescent="0.2">
      <c r="A46" s="182" t="s">
        <v>125</v>
      </c>
      <c r="B46" s="80" t="s">
        <v>137</v>
      </c>
      <c r="C46" s="59" t="s">
        <v>129</v>
      </c>
      <c r="D46" s="81">
        <v>91.6</v>
      </c>
      <c r="E46" s="79">
        <v>91.6</v>
      </c>
      <c r="F46" s="82" t="s">
        <v>16</v>
      </c>
      <c r="G46" s="82" t="s">
        <v>16</v>
      </c>
      <c r="H46" s="82" t="s">
        <v>16</v>
      </c>
      <c r="I46" s="82" t="s">
        <v>16</v>
      </c>
      <c r="J46" s="82" t="s">
        <v>16</v>
      </c>
      <c r="K46" s="82" t="s">
        <v>16</v>
      </c>
      <c r="L46" s="82" t="s">
        <v>16</v>
      </c>
      <c r="M46" s="82">
        <v>91.6</v>
      </c>
      <c r="N46" s="86">
        <v>91.6</v>
      </c>
      <c r="O46" s="86">
        <v>0</v>
      </c>
      <c r="P46" s="86">
        <v>0</v>
      </c>
      <c r="Q46" s="86">
        <v>0</v>
      </c>
      <c r="R46" s="86">
        <v>45.8</v>
      </c>
      <c r="S46" s="86">
        <v>45.8</v>
      </c>
      <c r="T46" s="86">
        <v>0</v>
      </c>
      <c r="U46" s="86"/>
      <c r="V46" s="86">
        <v>0</v>
      </c>
      <c r="W46" s="86">
        <v>0</v>
      </c>
      <c r="X46" s="86">
        <v>0</v>
      </c>
      <c r="Y46" s="6"/>
      <c r="Z46" s="6"/>
      <c r="AA46" s="6"/>
    </row>
    <row r="47" spans="1:27" ht="26.25" customHeight="1" x14ac:dyDescent="0.2">
      <c r="A47" s="182" t="s">
        <v>144</v>
      </c>
      <c r="B47" s="69" t="s">
        <v>135</v>
      </c>
      <c r="C47" s="59" t="s">
        <v>129</v>
      </c>
      <c r="D47" s="81">
        <v>91.6</v>
      </c>
      <c r="E47" s="79">
        <v>91.6</v>
      </c>
      <c r="F47" s="82" t="s">
        <v>16</v>
      </c>
      <c r="G47" s="82" t="s">
        <v>16</v>
      </c>
      <c r="H47" s="82" t="s">
        <v>16</v>
      </c>
      <c r="I47" s="82" t="s">
        <v>16</v>
      </c>
      <c r="J47" s="82" t="s">
        <v>16</v>
      </c>
      <c r="K47" s="82" t="s">
        <v>16</v>
      </c>
      <c r="L47" s="82" t="s">
        <v>16</v>
      </c>
      <c r="M47" s="82">
        <v>91.6</v>
      </c>
      <c r="N47" s="86">
        <v>91.6</v>
      </c>
      <c r="O47" s="86">
        <v>0</v>
      </c>
      <c r="P47" s="174">
        <v>0</v>
      </c>
      <c r="Q47" s="174">
        <v>0</v>
      </c>
      <c r="R47" s="86">
        <v>45.8</v>
      </c>
      <c r="S47" s="86">
        <v>45.8</v>
      </c>
      <c r="T47" s="86">
        <v>0</v>
      </c>
      <c r="U47" s="86"/>
      <c r="V47" s="86">
        <v>0</v>
      </c>
      <c r="W47" s="86">
        <v>0</v>
      </c>
      <c r="X47" s="86">
        <v>0</v>
      </c>
      <c r="Y47" s="6"/>
      <c r="Z47" s="6"/>
      <c r="AA47" s="6"/>
    </row>
    <row r="48" spans="1:27" x14ac:dyDescent="0.2">
      <c r="A48" s="98" t="s">
        <v>62</v>
      </c>
      <c r="B48" s="99"/>
      <c r="C48" s="100"/>
      <c r="D48" s="83">
        <f>SUM(D46:D47)</f>
        <v>183.2</v>
      </c>
      <c r="E48" s="83">
        <f t="shared" ref="E48:X48" si="1">SUM(E46:E47)</f>
        <v>183.2</v>
      </c>
      <c r="F48" s="83" t="s">
        <v>16</v>
      </c>
      <c r="G48" s="83" t="s">
        <v>16</v>
      </c>
      <c r="H48" s="83" t="s">
        <v>16</v>
      </c>
      <c r="I48" s="83" t="s">
        <v>16</v>
      </c>
      <c r="J48" s="83" t="s">
        <v>16</v>
      </c>
      <c r="K48" s="83" t="s">
        <v>16</v>
      </c>
      <c r="L48" s="83" t="s">
        <v>16</v>
      </c>
      <c r="M48" s="173">
        <f>SUM(M46:M47)</f>
        <v>183.2</v>
      </c>
      <c r="N48" s="83">
        <f>SUM(N46:N47)</f>
        <v>183.2</v>
      </c>
      <c r="O48" s="83">
        <f t="shared" si="1"/>
        <v>0</v>
      </c>
      <c r="P48" s="83">
        <f t="shared" si="1"/>
        <v>0</v>
      </c>
      <c r="Q48" s="83">
        <f t="shared" si="1"/>
        <v>0</v>
      </c>
      <c r="R48" s="83">
        <f>SUM(R46:R47)</f>
        <v>91.6</v>
      </c>
      <c r="S48" s="83">
        <f>SUM(S46:S47)</f>
        <v>91.6</v>
      </c>
      <c r="T48" s="83">
        <f t="shared" si="1"/>
        <v>0</v>
      </c>
      <c r="U48" s="83"/>
      <c r="V48" s="83">
        <f t="shared" si="1"/>
        <v>0</v>
      </c>
      <c r="W48" s="83">
        <f t="shared" si="1"/>
        <v>0</v>
      </c>
      <c r="X48" s="83">
        <f t="shared" si="1"/>
        <v>0</v>
      </c>
      <c r="Y48" s="6"/>
      <c r="Z48" s="6"/>
      <c r="AA48" s="6"/>
    </row>
    <row r="49" spans="1:29" ht="12.75" customHeight="1" x14ac:dyDescent="0.2">
      <c r="A49" s="180" t="s">
        <v>20</v>
      </c>
      <c r="B49" s="37"/>
      <c r="C49" s="95" t="s">
        <v>53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7"/>
      <c r="Y49" s="6"/>
      <c r="Z49" s="6"/>
      <c r="AA49" s="6"/>
    </row>
    <row r="50" spans="1:29" ht="69" customHeight="1" x14ac:dyDescent="0.2">
      <c r="A50" s="183" t="s">
        <v>123</v>
      </c>
      <c r="B50" s="68" t="s">
        <v>145</v>
      </c>
      <c r="C50" s="34" t="s">
        <v>127</v>
      </c>
      <c r="D50" s="78">
        <v>8.5</v>
      </c>
      <c r="E50" s="78">
        <v>8.5</v>
      </c>
      <c r="F50" s="78" t="s">
        <v>16</v>
      </c>
      <c r="G50" s="78" t="s">
        <v>16</v>
      </c>
      <c r="H50" s="78" t="s">
        <v>16</v>
      </c>
      <c r="I50" s="78" t="s">
        <v>16</v>
      </c>
      <c r="J50" s="78" t="s">
        <v>16</v>
      </c>
      <c r="K50" s="78" t="s">
        <v>16</v>
      </c>
      <c r="L50" s="78" t="s">
        <v>16</v>
      </c>
      <c r="M50" s="78">
        <v>8.5</v>
      </c>
      <c r="N50" s="78">
        <v>8.5</v>
      </c>
      <c r="O50" s="78">
        <v>0</v>
      </c>
      <c r="P50" s="78">
        <v>0</v>
      </c>
      <c r="Q50" s="78">
        <v>8.5</v>
      </c>
      <c r="R50" s="175">
        <v>0</v>
      </c>
      <c r="S50" s="78">
        <v>0</v>
      </c>
      <c r="T50" s="78">
        <v>46.8</v>
      </c>
      <c r="U50" s="78"/>
      <c r="V50" s="176">
        <v>1095</v>
      </c>
      <c r="W50" s="78">
        <v>0</v>
      </c>
      <c r="X50" s="78">
        <v>2.1800000000000002</v>
      </c>
      <c r="Y50" s="6"/>
      <c r="Z50" s="6"/>
      <c r="AA50" s="6"/>
      <c r="AB50" s="12"/>
      <c r="AC50" s="12"/>
    </row>
    <row r="51" spans="1:29" ht="54.75" customHeight="1" x14ac:dyDescent="0.2">
      <c r="A51" s="183" t="s">
        <v>134</v>
      </c>
      <c r="B51" s="68" t="s">
        <v>146</v>
      </c>
      <c r="C51" s="34" t="s">
        <v>147</v>
      </c>
      <c r="D51" s="78">
        <v>34.28</v>
      </c>
      <c r="E51" s="78">
        <v>34.28</v>
      </c>
      <c r="F51" s="78" t="s">
        <v>16</v>
      </c>
      <c r="G51" s="78" t="s">
        <v>16</v>
      </c>
      <c r="H51" s="78" t="s">
        <v>16</v>
      </c>
      <c r="I51" s="78" t="s">
        <v>16</v>
      </c>
      <c r="J51" s="78" t="s">
        <v>16</v>
      </c>
      <c r="K51" s="78" t="s">
        <v>16</v>
      </c>
      <c r="L51" s="78" t="s">
        <v>16</v>
      </c>
      <c r="M51" s="78">
        <v>34.28</v>
      </c>
      <c r="N51" s="78">
        <v>34.28</v>
      </c>
      <c r="O51" s="78">
        <v>0</v>
      </c>
      <c r="P51" s="78">
        <v>0</v>
      </c>
      <c r="Q51" s="78">
        <v>16.73</v>
      </c>
      <c r="R51" s="78">
        <v>17.55</v>
      </c>
      <c r="S51" s="78">
        <v>0</v>
      </c>
      <c r="T51" s="78">
        <v>0</v>
      </c>
      <c r="U51" s="78"/>
      <c r="V51" s="176">
        <v>0</v>
      </c>
      <c r="W51" s="78">
        <v>0</v>
      </c>
      <c r="X51" s="78">
        <v>0</v>
      </c>
      <c r="Y51" s="6"/>
      <c r="Z51" s="6"/>
      <c r="AA51" s="6"/>
      <c r="AB51" s="12"/>
      <c r="AC51" s="12"/>
    </row>
    <row r="52" spans="1:29" x14ac:dyDescent="0.2">
      <c r="A52" s="167" t="s">
        <v>63</v>
      </c>
      <c r="B52" s="168"/>
      <c r="C52" s="169"/>
      <c r="D52" s="83">
        <f>SUM(D50:D51)</f>
        <v>42.78</v>
      </c>
      <c r="E52" s="83">
        <f t="shared" ref="E52:W52" si="2">SUM(E50:E51)</f>
        <v>42.78</v>
      </c>
      <c r="F52" s="83" t="s">
        <v>16</v>
      </c>
      <c r="G52" s="83" t="s">
        <v>16</v>
      </c>
      <c r="H52" s="83" t="s">
        <v>16</v>
      </c>
      <c r="I52" s="83" t="s">
        <v>16</v>
      </c>
      <c r="J52" s="83" t="s">
        <v>16</v>
      </c>
      <c r="K52" s="83" t="s">
        <v>16</v>
      </c>
      <c r="L52" s="83" t="s">
        <v>16</v>
      </c>
      <c r="M52" s="83">
        <f t="shared" si="2"/>
        <v>42.78</v>
      </c>
      <c r="N52" s="83">
        <f t="shared" si="2"/>
        <v>42.78</v>
      </c>
      <c r="O52" s="83">
        <f t="shared" si="2"/>
        <v>0</v>
      </c>
      <c r="P52" s="83">
        <f t="shared" si="2"/>
        <v>0</v>
      </c>
      <c r="Q52" s="83">
        <f t="shared" si="2"/>
        <v>25.23</v>
      </c>
      <c r="R52" s="83">
        <f t="shared" si="2"/>
        <v>17.55</v>
      </c>
      <c r="S52" s="83">
        <f t="shared" si="2"/>
        <v>0</v>
      </c>
      <c r="T52" s="83" t="s">
        <v>16</v>
      </c>
      <c r="U52" s="83"/>
      <c r="V52" s="83" t="s">
        <v>16</v>
      </c>
      <c r="W52" s="83">
        <f t="shared" si="2"/>
        <v>0</v>
      </c>
      <c r="X52" s="83" t="s">
        <v>16</v>
      </c>
      <c r="Y52" s="6"/>
      <c r="Z52" s="6"/>
      <c r="AA52" s="6"/>
      <c r="AB52" s="12"/>
      <c r="AC52" s="12"/>
    </row>
    <row r="53" spans="1:29" ht="16.5" customHeight="1" x14ac:dyDescent="0.2">
      <c r="A53" s="180" t="s">
        <v>21</v>
      </c>
      <c r="B53" s="37"/>
      <c r="C53" s="96" t="s">
        <v>82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7"/>
      <c r="Y53" s="6"/>
      <c r="Z53" s="6"/>
      <c r="AA53" s="6"/>
      <c r="AB53" s="12"/>
      <c r="AC53" s="12"/>
    </row>
    <row r="54" spans="1:29" ht="16.5" customHeight="1" x14ac:dyDescent="0.2">
      <c r="A54" s="180"/>
      <c r="B54" s="126" t="s">
        <v>126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8"/>
      <c r="Y54" s="6"/>
      <c r="Z54" s="6"/>
      <c r="AA54" s="6"/>
      <c r="AB54" s="12"/>
      <c r="AC54" s="12"/>
    </row>
    <row r="55" spans="1:29" ht="66" customHeight="1" x14ac:dyDescent="0.2">
      <c r="A55" s="180" t="s">
        <v>122</v>
      </c>
      <c r="B55" s="68" t="s">
        <v>148</v>
      </c>
      <c r="C55" s="34" t="s">
        <v>128</v>
      </c>
      <c r="D55" s="78">
        <v>79.569999999999993</v>
      </c>
      <c r="E55" s="78">
        <v>79.569999999999993</v>
      </c>
      <c r="F55" s="78" t="s">
        <v>16</v>
      </c>
      <c r="G55" s="78" t="s">
        <v>16</v>
      </c>
      <c r="H55" s="78" t="s">
        <v>16</v>
      </c>
      <c r="I55" s="78" t="s">
        <v>16</v>
      </c>
      <c r="J55" s="78" t="s">
        <v>16</v>
      </c>
      <c r="K55" s="78" t="s">
        <v>16</v>
      </c>
      <c r="L55" s="78" t="s">
        <v>16</v>
      </c>
      <c r="M55" s="78">
        <v>79.569999999999993</v>
      </c>
      <c r="N55" s="78">
        <v>79.569999999999993</v>
      </c>
      <c r="O55" s="82">
        <v>0</v>
      </c>
      <c r="P55" s="82">
        <v>0</v>
      </c>
      <c r="Q55" s="82">
        <v>0</v>
      </c>
      <c r="R55" s="82">
        <v>79.569999999999993</v>
      </c>
      <c r="S55" s="82">
        <v>0</v>
      </c>
      <c r="T55" s="82">
        <v>0</v>
      </c>
      <c r="U55" s="82"/>
      <c r="V55" s="82">
        <v>0</v>
      </c>
      <c r="W55" s="82">
        <v>0</v>
      </c>
      <c r="X55" s="177">
        <v>0</v>
      </c>
      <c r="Y55" s="6"/>
      <c r="Z55" s="6"/>
      <c r="AA55" s="6"/>
      <c r="AB55" s="12"/>
      <c r="AC55" s="12"/>
    </row>
    <row r="56" spans="1:29" ht="61.5" customHeight="1" x14ac:dyDescent="0.2">
      <c r="A56" s="180" t="s">
        <v>136</v>
      </c>
      <c r="B56" s="69" t="s">
        <v>149</v>
      </c>
      <c r="C56" s="34" t="s">
        <v>150</v>
      </c>
      <c r="D56" s="78">
        <v>160.55000000000001</v>
      </c>
      <c r="E56" s="78">
        <v>160.55000000000001</v>
      </c>
      <c r="F56" s="78" t="s">
        <v>16</v>
      </c>
      <c r="G56" s="78" t="s">
        <v>16</v>
      </c>
      <c r="H56" s="78" t="s">
        <v>16</v>
      </c>
      <c r="I56" s="78" t="s">
        <v>16</v>
      </c>
      <c r="J56" s="78" t="s">
        <v>16</v>
      </c>
      <c r="K56" s="78" t="s">
        <v>16</v>
      </c>
      <c r="L56" s="78" t="s">
        <v>16</v>
      </c>
      <c r="M56" s="78">
        <v>160.55000000000001</v>
      </c>
      <c r="N56" s="78">
        <v>160.55000000000001</v>
      </c>
      <c r="O56" s="82">
        <v>0</v>
      </c>
      <c r="P56" s="82">
        <v>0</v>
      </c>
      <c r="Q56" s="82">
        <v>0</v>
      </c>
      <c r="R56" s="82">
        <v>53.5</v>
      </c>
      <c r="S56" s="82">
        <v>107.05</v>
      </c>
      <c r="T56" s="82">
        <v>0</v>
      </c>
      <c r="U56" s="82"/>
      <c r="V56" s="82">
        <v>0</v>
      </c>
      <c r="W56" s="82">
        <v>0</v>
      </c>
      <c r="X56" s="177">
        <v>0</v>
      </c>
      <c r="Y56" s="6"/>
      <c r="Z56" s="6"/>
      <c r="AA56" s="6"/>
      <c r="AB56" s="12"/>
      <c r="AC56" s="12"/>
    </row>
    <row r="57" spans="1:29" s="178" customFormat="1" x14ac:dyDescent="0.2">
      <c r="A57" s="167" t="s">
        <v>65</v>
      </c>
      <c r="B57" s="168"/>
      <c r="C57" s="169"/>
      <c r="D57" s="83">
        <f>SUM(D55:D56)</f>
        <v>240.12</v>
      </c>
      <c r="E57" s="83">
        <f t="shared" ref="E57:W57" si="3">SUM(E55:E56)</f>
        <v>240.12</v>
      </c>
      <c r="F57" s="83" t="s">
        <v>16</v>
      </c>
      <c r="G57" s="83" t="s">
        <v>16</v>
      </c>
      <c r="H57" s="83" t="s">
        <v>16</v>
      </c>
      <c r="I57" s="83" t="s">
        <v>16</v>
      </c>
      <c r="J57" s="83" t="s">
        <v>16</v>
      </c>
      <c r="K57" s="83" t="s">
        <v>16</v>
      </c>
      <c r="L57" s="83" t="s">
        <v>16</v>
      </c>
      <c r="M57" s="83">
        <f t="shared" si="3"/>
        <v>240.12</v>
      </c>
      <c r="N57" s="83">
        <f t="shared" si="3"/>
        <v>240.12</v>
      </c>
      <c r="O57" s="83">
        <f t="shared" si="3"/>
        <v>0</v>
      </c>
      <c r="P57" s="83">
        <f t="shared" si="3"/>
        <v>0</v>
      </c>
      <c r="Q57" s="83">
        <f t="shared" si="3"/>
        <v>0</v>
      </c>
      <c r="R57" s="83">
        <f t="shared" si="3"/>
        <v>133.07</v>
      </c>
      <c r="S57" s="83">
        <f t="shared" si="3"/>
        <v>107.05</v>
      </c>
      <c r="T57" s="83" t="s">
        <v>16</v>
      </c>
      <c r="U57" s="83"/>
      <c r="V57" s="83" t="s">
        <v>16</v>
      </c>
      <c r="W57" s="83">
        <f t="shared" si="3"/>
        <v>0</v>
      </c>
      <c r="X57" s="83" t="s">
        <v>16</v>
      </c>
      <c r="Y57" s="6"/>
      <c r="Z57" s="6"/>
      <c r="AA57" s="6"/>
    </row>
    <row r="58" spans="1:29" ht="15.75" customHeight="1" x14ac:dyDescent="0.2">
      <c r="A58" s="180" t="s">
        <v>22</v>
      </c>
      <c r="B58" s="104" t="s">
        <v>64</v>
      </c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6"/>
      <c r="Y58" s="5"/>
      <c r="Z58" s="5"/>
      <c r="AA58" s="5"/>
      <c r="AB58" s="12"/>
      <c r="AC58" s="12"/>
    </row>
    <row r="59" spans="1:29" x14ac:dyDescent="0.2">
      <c r="A59" s="8"/>
      <c r="B59" s="8"/>
      <c r="C59" s="1"/>
      <c r="D59" s="1"/>
      <c r="E59" s="31" t="s">
        <v>16</v>
      </c>
      <c r="F59" s="32" t="s">
        <v>10</v>
      </c>
      <c r="G59" s="32" t="s">
        <v>10</v>
      </c>
      <c r="H59" s="32" t="s">
        <v>10</v>
      </c>
      <c r="I59" s="32" t="s">
        <v>10</v>
      </c>
      <c r="J59" s="32" t="s">
        <v>10</v>
      </c>
      <c r="K59" s="32" t="s">
        <v>16</v>
      </c>
      <c r="L59" s="31" t="s">
        <v>16</v>
      </c>
      <c r="M59" s="31" t="s">
        <v>16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5"/>
      <c r="Z59" s="15"/>
      <c r="AA59" s="15"/>
      <c r="AB59" s="12"/>
      <c r="AC59" s="12"/>
    </row>
    <row r="60" spans="1:29" x14ac:dyDescent="0.2">
      <c r="A60" s="98" t="s">
        <v>66</v>
      </c>
      <c r="B60" s="121"/>
      <c r="C60" s="122"/>
      <c r="D60" s="44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1"/>
      <c r="X60" s="1"/>
      <c r="Y60" s="6"/>
      <c r="Z60" s="6"/>
      <c r="AA60" s="6"/>
      <c r="AB60" s="12"/>
      <c r="AC60" s="12"/>
    </row>
    <row r="61" spans="1:29" x14ac:dyDescent="0.2">
      <c r="A61" s="180" t="s">
        <v>23</v>
      </c>
      <c r="B61" s="95" t="s">
        <v>67</v>
      </c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6"/>
      <c r="Z61" s="6"/>
      <c r="AA61" s="6"/>
      <c r="AB61" s="12"/>
      <c r="AC61" s="12"/>
    </row>
    <row r="62" spans="1:29" x14ac:dyDescent="0.2">
      <c r="A62" s="8"/>
      <c r="B62" s="8"/>
      <c r="C62" s="1"/>
      <c r="D62" s="1"/>
      <c r="E62" s="31" t="s">
        <v>16</v>
      </c>
      <c r="F62" s="32" t="s">
        <v>10</v>
      </c>
      <c r="G62" s="32" t="s">
        <v>10</v>
      </c>
      <c r="H62" s="32" t="s">
        <v>10</v>
      </c>
      <c r="I62" s="32" t="s">
        <v>10</v>
      </c>
      <c r="J62" s="32" t="s">
        <v>10</v>
      </c>
      <c r="K62" s="32" t="s">
        <v>16</v>
      </c>
      <c r="L62" s="31" t="s">
        <v>16</v>
      </c>
      <c r="M62" s="31" t="s">
        <v>16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6"/>
      <c r="Z62" s="6"/>
      <c r="AA62" s="6"/>
      <c r="AB62" s="12"/>
      <c r="AC62" s="12"/>
    </row>
    <row r="63" spans="1:29" x14ac:dyDescent="0.2">
      <c r="A63" s="112" t="s">
        <v>69</v>
      </c>
      <c r="B63" s="112"/>
      <c r="C63" s="112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1"/>
      <c r="W63" s="1"/>
      <c r="X63" s="1"/>
      <c r="Y63" s="6"/>
      <c r="Z63" s="6"/>
      <c r="AA63" s="6"/>
      <c r="AB63" s="12"/>
      <c r="AC63" s="12"/>
    </row>
    <row r="64" spans="1:29" x14ac:dyDescent="0.2">
      <c r="A64" s="184" t="s">
        <v>37</v>
      </c>
      <c r="B64" s="104" t="s">
        <v>54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35"/>
      <c r="Y64" s="6"/>
      <c r="Z64" s="6"/>
      <c r="AA64" s="6"/>
      <c r="AB64" s="12"/>
      <c r="AC64" s="12"/>
    </row>
    <row r="65" spans="1:29" x14ac:dyDescent="0.2">
      <c r="A65" s="88"/>
      <c r="B65" s="1"/>
      <c r="C65" s="1"/>
      <c r="D65" s="31"/>
      <c r="E65" s="31" t="s">
        <v>16</v>
      </c>
      <c r="F65" s="32" t="s">
        <v>10</v>
      </c>
      <c r="G65" s="32" t="s">
        <v>10</v>
      </c>
      <c r="H65" s="32" t="s">
        <v>10</v>
      </c>
      <c r="I65" s="32" t="s">
        <v>10</v>
      </c>
      <c r="J65" s="32" t="s">
        <v>10</v>
      </c>
      <c r="K65" s="32" t="s">
        <v>16</v>
      </c>
      <c r="L65" s="31" t="s">
        <v>16</v>
      </c>
      <c r="M65" s="31" t="s">
        <v>16</v>
      </c>
      <c r="N65" s="31"/>
      <c r="O65" s="31"/>
      <c r="P65" s="31"/>
      <c r="Q65" s="31"/>
      <c r="R65" s="31"/>
      <c r="S65" s="31"/>
      <c r="T65" s="31"/>
      <c r="U65" s="31"/>
      <c r="V65" s="1"/>
      <c r="W65" s="1"/>
      <c r="X65" s="1"/>
      <c r="Y65" s="6"/>
      <c r="Z65" s="6"/>
      <c r="AA65" s="6"/>
      <c r="AB65" s="12"/>
      <c r="AC65" s="12"/>
    </row>
    <row r="66" spans="1:29" x14ac:dyDescent="0.2">
      <c r="A66" s="112" t="s">
        <v>70</v>
      </c>
      <c r="B66" s="112"/>
      <c r="C66" s="112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7"/>
      <c r="Y66" s="6"/>
      <c r="Z66" s="6"/>
      <c r="AA66" s="6"/>
      <c r="AB66" s="12"/>
      <c r="AC66" s="12"/>
    </row>
    <row r="67" spans="1:29" ht="15.75" customHeight="1" x14ac:dyDescent="0.2">
      <c r="A67" s="184" t="s">
        <v>38</v>
      </c>
      <c r="B67" s="95" t="s">
        <v>68</v>
      </c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7"/>
      <c r="Y67" s="6"/>
      <c r="Z67" s="6"/>
      <c r="AA67" s="6"/>
      <c r="AB67" s="12"/>
      <c r="AC67" s="12"/>
    </row>
    <row r="68" spans="1:29" x14ac:dyDescent="0.2">
      <c r="A68" s="88"/>
      <c r="B68" s="1"/>
      <c r="C68" s="1"/>
      <c r="D68" s="31"/>
      <c r="E68" s="31" t="s">
        <v>16</v>
      </c>
      <c r="F68" s="32" t="s">
        <v>10</v>
      </c>
      <c r="G68" s="32" t="s">
        <v>10</v>
      </c>
      <c r="H68" s="32" t="s">
        <v>10</v>
      </c>
      <c r="I68" s="32" t="s">
        <v>10</v>
      </c>
      <c r="J68" s="32" t="s">
        <v>10</v>
      </c>
      <c r="K68" s="32" t="s">
        <v>16</v>
      </c>
      <c r="L68" s="31" t="s">
        <v>16</v>
      </c>
      <c r="M68" s="31" t="s">
        <v>16</v>
      </c>
      <c r="N68" s="31"/>
      <c r="O68" s="31"/>
      <c r="P68" s="31"/>
      <c r="Q68" s="31"/>
      <c r="R68" s="31"/>
      <c r="S68" s="31"/>
      <c r="T68" s="31"/>
      <c r="U68" s="31"/>
      <c r="V68" s="1"/>
      <c r="W68" s="1"/>
      <c r="X68" s="1"/>
      <c r="Y68" s="6"/>
      <c r="Z68" s="6"/>
      <c r="AA68" s="6"/>
      <c r="AB68" s="12"/>
      <c r="AC68" s="12"/>
    </row>
    <row r="69" spans="1:29" x14ac:dyDescent="0.2">
      <c r="A69" s="132" t="s">
        <v>71</v>
      </c>
      <c r="B69" s="133"/>
      <c r="C69" s="134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9"/>
      <c r="W69" s="49"/>
      <c r="X69" s="47"/>
      <c r="Y69" s="6"/>
      <c r="Z69" s="6"/>
      <c r="AA69" s="6"/>
      <c r="AB69" s="12"/>
      <c r="AC69" s="12"/>
    </row>
    <row r="70" spans="1:29" s="178" customFormat="1" ht="12.75" customHeight="1" x14ac:dyDescent="0.2">
      <c r="A70" s="98" t="s">
        <v>72</v>
      </c>
      <c r="B70" s="99"/>
      <c r="C70" s="100"/>
      <c r="D70" s="50">
        <f>D48+D52+D57</f>
        <v>466.1</v>
      </c>
      <c r="E70" s="50">
        <f t="shared" ref="E70:W70" si="4">E48+E52+E57</f>
        <v>466.1</v>
      </c>
      <c r="F70" s="50" t="s">
        <v>16</v>
      </c>
      <c r="G70" s="50" t="s">
        <v>16</v>
      </c>
      <c r="H70" s="50" t="s">
        <v>16</v>
      </c>
      <c r="I70" s="50" t="s">
        <v>16</v>
      </c>
      <c r="J70" s="50" t="s">
        <v>16</v>
      </c>
      <c r="K70" s="50" t="s">
        <v>16</v>
      </c>
      <c r="L70" s="50" t="s">
        <v>16</v>
      </c>
      <c r="M70" s="50">
        <f t="shared" si="4"/>
        <v>466.1</v>
      </c>
      <c r="N70" s="50">
        <f t="shared" si="4"/>
        <v>466.1</v>
      </c>
      <c r="O70" s="50">
        <f t="shared" si="4"/>
        <v>0</v>
      </c>
      <c r="P70" s="50">
        <f t="shared" si="4"/>
        <v>0</v>
      </c>
      <c r="Q70" s="50">
        <f t="shared" si="4"/>
        <v>25.23</v>
      </c>
      <c r="R70" s="50">
        <f t="shared" si="4"/>
        <v>242.21999999999997</v>
      </c>
      <c r="S70" s="50">
        <f t="shared" si="4"/>
        <v>198.64999999999998</v>
      </c>
      <c r="T70" s="50" t="s">
        <v>16</v>
      </c>
      <c r="U70" s="50"/>
      <c r="V70" s="50" t="s">
        <v>16</v>
      </c>
      <c r="W70" s="50">
        <f t="shared" si="4"/>
        <v>0</v>
      </c>
      <c r="X70" s="50" t="s">
        <v>16</v>
      </c>
      <c r="Y70" s="6"/>
      <c r="Z70" s="6"/>
      <c r="AA70" s="6"/>
    </row>
    <row r="71" spans="1:29" s="178" customFormat="1" x14ac:dyDescent="0.2">
      <c r="A71" s="112" t="s">
        <v>95</v>
      </c>
      <c r="B71" s="112"/>
      <c r="C71" s="112"/>
      <c r="D71" s="50">
        <f>D70</f>
        <v>466.1</v>
      </c>
      <c r="E71" s="50">
        <f t="shared" ref="E71:X71" si="5">E70</f>
        <v>466.1</v>
      </c>
      <c r="F71" s="50" t="str">
        <f t="shared" si="5"/>
        <v>х</v>
      </c>
      <c r="G71" s="50" t="str">
        <f t="shared" si="5"/>
        <v>х</v>
      </c>
      <c r="H71" s="50" t="str">
        <f t="shared" si="5"/>
        <v>х</v>
      </c>
      <c r="I71" s="50" t="str">
        <f t="shared" si="5"/>
        <v>х</v>
      </c>
      <c r="J71" s="50" t="str">
        <f t="shared" si="5"/>
        <v>х</v>
      </c>
      <c r="K71" s="50" t="str">
        <f t="shared" si="5"/>
        <v>х</v>
      </c>
      <c r="L71" s="50" t="str">
        <f t="shared" si="5"/>
        <v>х</v>
      </c>
      <c r="M71" s="50">
        <f t="shared" si="5"/>
        <v>466.1</v>
      </c>
      <c r="N71" s="50">
        <f t="shared" si="5"/>
        <v>466.1</v>
      </c>
      <c r="O71" s="50">
        <f t="shared" si="5"/>
        <v>0</v>
      </c>
      <c r="P71" s="50">
        <f t="shared" si="5"/>
        <v>0</v>
      </c>
      <c r="Q71" s="50">
        <f t="shared" si="5"/>
        <v>25.23</v>
      </c>
      <c r="R71" s="50">
        <f t="shared" si="5"/>
        <v>242.21999999999997</v>
      </c>
      <c r="S71" s="50">
        <f t="shared" si="5"/>
        <v>198.64999999999998</v>
      </c>
      <c r="T71" s="50" t="str">
        <f t="shared" si="5"/>
        <v>х</v>
      </c>
      <c r="U71" s="50"/>
      <c r="V71" s="50" t="str">
        <f t="shared" si="5"/>
        <v>х</v>
      </c>
      <c r="W71" s="50">
        <f t="shared" si="5"/>
        <v>0</v>
      </c>
      <c r="X71" s="50" t="str">
        <f t="shared" si="5"/>
        <v>х</v>
      </c>
      <c r="Y71" s="6"/>
      <c r="Z71" s="6"/>
      <c r="AA71" s="6"/>
    </row>
    <row r="72" spans="1:29" ht="16.149999999999999" customHeight="1" x14ac:dyDescent="0.2">
      <c r="A72" s="185" t="s">
        <v>73</v>
      </c>
      <c r="B72" s="51"/>
      <c r="C72" s="129" t="s">
        <v>13</v>
      </c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1"/>
      <c r="Y72" s="6"/>
      <c r="Z72" s="6"/>
      <c r="AA72" s="6"/>
      <c r="AB72" s="12"/>
      <c r="AC72" s="12"/>
    </row>
    <row r="73" spans="1:29" ht="16.899999999999999" customHeight="1" x14ac:dyDescent="0.2">
      <c r="A73" s="8" t="s">
        <v>24</v>
      </c>
      <c r="B73" s="33"/>
      <c r="C73" s="123" t="s">
        <v>113</v>
      </c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5"/>
      <c r="Y73" s="5"/>
      <c r="Z73" s="5"/>
      <c r="AA73" s="5"/>
      <c r="AB73" s="12"/>
      <c r="AC73" s="12"/>
    </row>
    <row r="74" spans="1:29" ht="16.899999999999999" customHeight="1" x14ac:dyDescent="0.2">
      <c r="A74" s="8" t="s">
        <v>119</v>
      </c>
      <c r="B74" s="33"/>
      <c r="C74" s="40"/>
      <c r="D74" s="52"/>
      <c r="E74" s="52"/>
      <c r="F74" s="52" t="s">
        <v>120</v>
      </c>
      <c r="G74" s="52"/>
      <c r="H74" s="52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4"/>
      <c r="Y74" s="25"/>
      <c r="Z74" s="25"/>
      <c r="AA74" s="25"/>
      <c r="AB74" s="12"/>
      <c r="AC74" s="12"/>
    </row>
    <row r="75" spans="1:29" ht="12" customHeight="1" x14ac:dyDescent="0.2">
      <c r="A75" s="8"/>
      <c r="B75" s="24"/>
      <c r="C75" s="2"/>
      <c r="D75" s="27"/>
      <c r="E75" s="27" t="s">
        <v>16</v>
      </c>
      <c r="F75" s="32" t="s">
        <v>10</v>
      </c>
      <c r="G75" s="32" t="s">
        <v>10</v>
      </c>
      <c r="H75" s="32" t="s">
        <v>10</v>
      </c>
      <c r="I75" s="32" t="s">
        <v>10</v>
      </c>
      <c r="J75" s="32" t="s">
        <v>10</v>
      </c>
      <c r="K75" s="32" t="s">
        <v>16</v>
      </c>
      <c r="L75" s="27" t="s">
        <v>16</v>
      </c>
      <c r="M75" s="27" t="s">
        <v>16</v>
      </c>
      <c r="N75" s="55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5"/>
      <c r="Z75" s="15"/>
      <c r="AA75" s="15"/>
      <c r="AB75" s="12"/>
      <c r="AC75" s="12"/>
    </row>
    <row r="76" spans="1:29" ht="7.5" customHeight="1" x14ac:dyDescent="0.2">
      <c r="A76" s="107"/>
      <c r="B76" s="107"/>
      <c r="C76" s="107"/>
      <c r="D76" s="1"/>
      <c r="E76" s="1"/>
      <c r="F76" s="1"/>
      <c r="G76" s="1"/>
      <c r="H76" s="1"/>
      <c r="I76" s="1"/>
      <c r="J76" s="1"/>
      <c r="K76" s="1"/>
      <c r="L76" s="1"/>
      <c r="M76" s="1"/>
      <c r="N76" s="56"/>
      <c r="O76" s="1"/>
      <c r="P76" s="1"/>
      <c r="Q76" s="1"/>
      <c r="R76" s="1"/>
      <c r="S76" s="1"/>
      <c r="T76" s="1"/>
      <c r="U76" s="1"/>
      <c r="V76" s="1"/>
      <c r="W76" s="1"/>
      <c r="X76" s="1"/>
      <c r="Y76" s="6"/>
      <c r="Z76" s="6"/>
      <c r="AA76" s="6"/>
      <c r="AB76" s="12"/>
      <c r="AC76" s="12"/>
    </row>
    <row r="77" spans="1:29" ht="14.25" customHeight="1" x14ac:dyDescent="0.2">
      <c r="A77" s="8"/>
      <c r="B77" s="101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3"/>
      <c r="Y77" s="5"/>
      <c r="Z77" s="5"/>
      <c r="AA77" s="5"/>
      <c r="AB77" s="12"/>
      <c r="AC77" s="12"/>
    </row>
    <row r="78" spans="1:29" ht="16.5" customHeight="1" x14ac:dyDescent="0.2">
      <c r="A78" s="8"/>
      <c r="B78" s="24"/>
      <c r="C78" s="24"/>
      <c r="D78" s="34"/>
      <c r="E78" s="31"/>
      <c r="F78" s="32"/>
      <c r="G78" s="32"/>
      <c r="H78" s="32"/>
      <c r="I78" s="32"/>
      <c r="J78" s="32"/>
      <c r="K78" s="32"/>
      <c r="L78" s="31"/>
      <c r="M78" s="31"/>
      <c r="N78" s="65"/>
      <c r="O78" s="65"/>
      <c r="P78" s="65"/>
      <c r="Q78" s="65"/>
      <c r="R78" s="65"/>
      <c r="S78" s="65"/>
      <c r="T78" s="11"/>
      <c r="U78" s="11"/>
      <c r="V78" s="11"/>
      <c r="W78" s="11"/>
      <c r="X78" s="11"/>
      <c r="Y78" s="5"/>
      <c r="Z78" s="5"/>
      <c r="AA78" s="5"/>
      <c r="AB78" s="12"/>
      <c r="AC78" s="12"/>
    </row>
    <row r="79" spans="1:29" x14ac:dyDescent="0.2">
      <c r="A79" s="98"/>
      <c r="B79" s="99"/>
      <c r="C79" s="100"/>
      <c r="D79" s="44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1"/>
      <c r="U79" s="1"/>
      <c r="V79" s="1"/>
      <c r="W79" s="1"/>
      <c r="X79" s="1"/>
      <c r="AB79" s="12"/>
      <c r="AC79" s="12"/>
    </row>
    <row r="80" spans="1:29" x14ac:dyDescent="0.2">
      <c r="A80" s="186" t="s">
        <v>28</v>
      </c>
      <c r="B80" s="95" t="s">
        <v>54</v>
      </c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7"/>
      <c r="AB80" s="12"/>
      <c r="AC80" s="12"/>
    </row>
    <row r="81" spans="1:29" x14ac:dyDescent="0.2">
      <c r="A81" s="186"/>
      <c r="B81" s="43"/>
      <c r="C81" s="34"/>
      <c r="D81" s="34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AB81" s="12"/>
      <c r="AC81" s="12"/>
    </row>
    <row r="82" spans="1:29" ht="13.5" customHeight="1" x14ac:dyDescent="0.2">
      <c r="A82" s="98" t="s">
        <v>81</v>
      </c>
      <c r="B82" s="99"/>
      <c r="C82" s="100"/>
      <c r="D82" s="44"/>
      <c r="E82" s="31"/>
      <c r="F82" s="57"/>
      <c r="G82" s="57"/>
      <c r="H82" s="57"/>
      <c r="I82" s="57"/>
      <c r="J82" s="57"/>
      <c r="K82" s="32"/>
      <c r="L82" s="31"/>
      <c r="M82" s="31"/>
      <c r="N82" s="31"/>
      <c r="O82" s="31"/>
      <c r="P82" s="31"/>
      <c r="Q82" s="31"/>
      <c r="R82" s="31"/>
      <c r="S82" s="31"/>
      <c r="T82" s="1"/>
      <c r="U82" s="1"/>
      <c r="V82" s="1"/>
      <c r="W82" s="58"/>
      <c r="X82" s="58"/>
      <c r="AB82" s="12"/>
      <c r="AC82" s="12"/>
    </row>
    <row r="83" spans="1:29" ht="0.75" hidden="1" customHeight="1" x14ac:dyDescent="0.2">
      <c r="A83" s="88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AB83" s="12"/>
      <c r="AC83" s="12"/>
    </row>
    <row r="84" spans="1:29" ht="15.75" customHeight="1" x14ac:dyDescent="0.2">
      <c r="A84" s="180" t="s">
        <v>41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AB84" s="12"/>
      <c r="AC84" s="12"/>
    </row>
    <row r="85" spans="1:29" ht="10.5" customHeight="1" x14ac:dyDescent="0.2">
      <c r="A85" s="88"/>
      <c r="B85" s="31"/>
      <c r="C85" s="31"/>
      <c r="D85" s="66"/>
      <c r="E85" s="31" t="s">
        <v>16</v>
      </c>
      <c r="F85" s="32" t="s">
        <v>10</v>
      </c>
      <c r="G85" s="32" t="s">
        <v>10</v>
      </c>
      <c r="H85" s="32" t="s">
        <v>10</v>
      </c>
      <c r="I85" s="32" t="s">
        <v>10</v>
      </c>
      <c r="J85" s="32" t="s">
        <v>10</v>
      </c>
      <c r="K85" s="32" t="s">
        <v>16</v>
      </c>
      <c r="L85" s="31" t="s">
        <v>16</v>
      </c>
      <c r="M85" s="31" t="s">
        <v>16</v>
      </c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AB85" s="12"/>
      <c r="AC85" s="12"/>
    </row>
    <row r="86" spans="1:29" ht="26.25" customHeight="1" x14ac:dyDescent="0.2">
      <c r="A86" s="98" t="s">
        <v>75</v>
      </c>
      <c r="B86" s="99"/>
      <c r="C86" s="100"/>
      <c r="D86" s="66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AB86" s="12"/>
      <c r="AC86" s="12"/>
    </row>
    <row r="87" spans="1:29" ht="14.25" customHeight="1" x14ac:dyDescent="0.2">
      <c r="A87" s="117" t="s">
        <v>74</v>
      </c>
      <c r="B87" s="118"/>
      <c r="C87" s="119"/>
      <c r="D87" s="66">
        <f>D76+D82</f>
        <v>0</v>
      </c>
      <c r="E87" s="66">
        <f t="shared" ref="E87:X87" si="6">E76</f>
        <v>0</v>
      </c>
      <c r="F87" s="66">
        <f t="shared" si="6"/>
        <v>0</v>
      </c>
      <c r="G87" s="66">
        <f t="shared" si="6"/>
        <v>0</v>
      </c>
      <c r="H87" s="66">
        <f t="shared" si="6"/>
        <v>0</v>
      </c>
      <c r="I87" s="66">
        <f t="shared" si="6"/>
        <v>0</v>
      </c>
      <c r="J87" s="66">
        <f t="shared" si="6"/>
        <v>0</v>
      </c>
      <c r="K87" s="66">
        <f t="shared" si="6"/>
        <v>0</v>
      </c>
      <c r="L87" s="66">
        <f t="shared" si="6"/>
        <v>0</v>
      </c>
      <c r="M87" s="66">
        <f t="shared" si="6"/>
        <v>0</v>
      </c>
      <c r="N87" s="66">
        <f t="shared" ref="N87:S87" si="7">N76+N82</f>
        <v>0</v>
      </c>
      <c r="O87" s="66">
        <f t="shared" si="7"/>
        <v>0</v>
      </c>
      <c r="P87" s="66">
        <f t="shared" si="7"/>
        <v>0</v>
      </c>
      <c r="Q87" s="66">
        <f t="shared" si="7"/>
        <v>0</v>
      </c>
      <c r="R87" s="66">
        <f t="shared" si="7"/>
        <v>0</v>
      </c>
      <c r="S87" s="66">
        <f t="shared" si="7"/>
        <v>0</v>
      </c>
      <c r="T87" s="66">
        <f t="shared" si="6"/>
        <v>0</v>
      </c>
      <c r="U87" s="66">
        <f t="shared" si="6"/>
        <v>0</v>
      </c>
      <c r="V87" s="66">
        <f t="shared" si="6"/>
        <v>0</v>
      </c>
      <c r="W87" s="66">
        <f t="shared" si="6"/>
        <v>0</v>
      </c>
      <c r="X87" s="66">
        <f t="shared" si="6"/>
        <v>0</v>
      </c>
      <c r="AB87" s="12"/>
      <c r="AC87" s="12"/>
    </row>
    <row r="88" spans="1:29" x14ac:dyDescent="0.2">
      <c r="A88" s="8" t="s">
        <v>25</v>
      </c>
      <c r="B88" s="123" t="s">
        <v>114</v>
      </c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5"/>
      <c r="AB88" s="12"/>
      <c r="AC88" s="12"/>
    </row>
    <row r="89" spans="1:29" ht="17.25" customHeight="1" x14ac:dyDescent="0.2">
      <c r="A89" s="180" t="s">
        <v>152</v>
      </c>
      <c r="B89" s="101" t="s">
        <v>85</v>
      </c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3"/>
      <c r="AB89" s="12"/>
      <c r="AC89" s="12"/>
    </row>
    <row r="90" spans="1:29" ht="17.25" customHeight="1" x14ac:dyDescent="0.2">
      <c r="A90" s="8" t="s">
        <v>151</v>
      </c>
      <c r="B90" s="189" t="s">
        <v>161</v>
      </c>
      <c r="C90" s="81" t="s">
        <v>162</v>
      </c>
      <c r="D90" s="81">
        <v>15.14</v>
      </c>
      <c r="E90" s="81">
        <v>15.14</v>
      </c>
      <c r="F90" s="86" t="s">
        <v>10</v>
      </c>
      <c r="G90" s="86" t="s">
        <v>10</v>
      </c>
      <c r="H90" s="86" t="s">
        <v>10</v>
      </c>
      <c r="I90" s="86" t="s">
        <v>10</v>
      </c>
      <c r="J90" s="86" t="s">
        <v>10</v>
      </c>
      <c r="K90" s="86" t="s">
        <v>16</v>
      </c>
      <c r="L90" s="86" t="s">
        <v>16</v>
      </c>
      <c r="M90" s="81">
        <v>15.14</v>
      </c>
      <c r="N90" s="81">
        <v>15.14</v>
      </c>
      <c r="O90" s="86">
        <v>0</v>
      </c>
      <c r="P90" s="86">
        <v>0</v>
      </c>
      <c r="Q90" s="86">
        <v>0</v>
      </c>
      <c r="R90" s="81">
        <v>15.14</v>
      </c>
      <c r="S90" s="86">
        <v>0</v>
      </c>
      <c r="T90" s="81">
        <v>9.6</v>
      </c>
      <c r="U90" s="86"/>
      <c r="V90" s="191">
        <v>8030</v>
      </c>
      <c r="W90" s="81">
        <v>0</v>
      </c>
      <c r="X90" s="81">
        <v>18.899999999999999</v>
      </c>
      <c r="AB90" s="12"/>
      <c r="AC90" s="12"/>
    </row>
    <row r="91" spans="1:29" ht="17.25" customHeight="1" x14ac:dyDescent="0.2">
      <c r="A91" s="8" t="s">
        <v>153</v>
      </c>
      <c r="B91" s="189" t="s">
        <v>163</v>
      </c>
      <c r="C91" s="81" t="s">
        <v>162</v>
      </c>
      <c r="D91" s="81">
        <v>33.79</v>
      </c>
      <c r="E91" s="81">
        <v>33.79</v>
      </c>
      <c r="F91" s="86" t="s">
        <v>10</v>
      </c>
      <c r="G91" s="86" t="s">
        <v>10</v>
      </c>
      <c r="H91" s="86" t="s">
        <v>10</v>
      </c>
      <c r="I91" s="86" t="s">
        <v>10</v>
      </c>
      <c r="J91" s="86" t="s">
        <v>10</v>
      </c>
      <c r="K91" s="86" t="s">
        <v>16</v>
      </c>
      <c r="L91" s="86" t="s">
        <v>16</v>
      </c>
      <c r="M91" s="81">
        <v>33.79</v>
      </c>
      <c r="N91" s="81">
        <v>33.79</v>
      </c>
      <c r="O91" s="86">
        <v>0</v>
      </c>
      <c r="P91" s="86">
        <v>0</v>
      </c>
      <c r="Q91" s="86">
        <v>0</v>
      </c>
      <c r="R91" s="81">
        <v>0</v>
      </c>
      <c r="S91" s="86">
        <v>33.79</v>
      </c>
      <c r="T91" s="81">
        <v>6</v>
      </c>
      <c r="U91" s="86"/>
      <c r="V91" s="191">
        <v>32850</v>
      </c>
      <c r="W91" s="81">
        <v>0</v>
      </c>
      <c r="X91" s="81">
        <v>65.400000000000006</v>
      </c>
      <c r="AB91" s="12"/>
      <c r="AC91" s="12"/>
    </row>
    <row r="92" spans="1:29" ht="17.25" customHeight="1" x14ac:dyDescent="0.2">
      <c r="A92" s="8" t="s">
        <v>154</v>
      </c>
      <c r="B92" s="189" t="s">
        <v>164</v>
      </c>
      <c r="C92" s="81" t="s">
        <v>162</v>
      </c>
      <c r="D92" s="81">
        <v>24.14</v>
      </c>
      <c r="E92" s="81">
        <v>24.14</v>
      </c>
      <c r="F92" s="86" t="s">
        <v>10</v>
      </c>
      <c r="G92" s="86" t="s">
        <v>10</v>
      </c>
      <c r="H92" s="86" t="s">
        <v>10</v>
      </c>
      <c r="I92" s="86" t="s">
        <v>10</v>
      </c>
      <c r="J92" s="86" t="s">
        <v>10</v>
      </c>
      <c r="K92" s="86" t="s">
        <v>16</v>
      </c>
      <c r="L92" s="86" t="s">
        <v>16</v>
      </c>
      <c r="M92" s="81">
        <v>24.14</v>
      </c>
      <c r="N92" s="81">
        <v>24.14</v>
      </c>
      <c r="O92" s="86">
        <v>0</v>
      </c>
      <c r="P92" s="86">
        <v>0</v>
      </c>
      <c r="Q92" s="86">
        <v>0</v>
      </c>
      <c r="R92" s="81">
        <v>0</v>
      </c>
      <c r="S92" s="86">
        <v>24.14</v>
      </c>
      <c r="T92" s="81">
        <v>14.2</v>
      </c>
      <c r="U92" s="86"/>
      <c r="V92" s="191">
        <v>10220</v>
      </c>
      <c r="W92" s="81">
        <v>0</v>
      </c>
      <c r="X92" s="81">
        <v>20.399999999999999</v>
      </c>
      <c r="AB92" s="12"/>
      <c r="AC92" s="12"/>
    </row>
    <row r="93" spans="1:29" ht="17.25" customHeight="1" x14ac:dyDescent="0.2">
      <c r="A93" s="8" t="s">
        <v>155</v>
      </c>
      <c r="B93" s="189" t="s">
        <v>165</v>
      </c>
      <c r="C93" s="81" t="s">
        <v>162</v>
      </c>
      <c r="D93" s="81">
        <v>24.14</v>
      </c>
      <c r="E93" s="81">
        <v>24.14</v>
      </c>
      <c r="F93" s="86" t="s">
        <v>10</v>
      </c>
      <c r="G93" s="86" t="s">
        <v>10</v>
      </c>
      <c r="H93" s="86" t="s">
        <v>10</v>
      </c>
      <c r="I93" s="86" t="s">
        <v>10</v>
      </c>
      <c r="J93" s="86" t="s">
        <v>10</v>
      </c>
      <c r="K93" s="86" t="s">
        <v>16</v>
      </c>
      <c r="L93" s="86" t="s">
        <v>16</v>
      </c>
      <c r="M93" s="81">
        <v>24.14</v>
      </c>
      <c r="N93" s="81">
        <v>24.14</v>
      </c>
      <c r="O93" s="86">
        <v>0</v>
      </c>
      <c r="P93" s="86">
        <v>0</v>
      </c>
      <c r="Q93" s="86">
        <v>24.14</v>
      </c>
      <c r="R93" s="81">
        <v>0</v>
      </c>
      <c r="S93" s="86">
        <v>0</v>
      </c>
      <c r="T93" s="81">
        <v>9.6</v>
      </c>
      <c r="U93" s="86"/>
      <c r="V93" s="191">
        <v>15330</v>
      </c>
      <c r="W93" s="81">
        <v>0</v>
      </c>
      <c r="X93" s="81">
        <v>30.5</v>
      </c>
      <c r="AB93" s="12"/>
      <c r="AC93" s="12"/>
    </row>
    <row r="94" spans="1:29" ht="17.25" customHeight="1" x14ac:dyDescent="0.2">
      <c r="A94" s="8" t="s">
        <v>156</v>
      </c>
      <c r="B94" s="189" t="s">
        <v>166</v>
      </c>
      <c r="C94" s="81" t="s">
        <v>162</v>
      </c>
      <c r="D94" s="81">
        <v>24.14</v>
      </c>
      <c r="E94" s="81">
        <v>24.14</v>
      </c>
      <c r="F94" s="86" t="s">
        <v>10</v>
      </c>
      <c r="G94" s="86" t="s">
        <v>10</v>
      </c>
      <c r="H94" s="86" t="s">
        <v>10</v>
      </c>
      <c r="I94" s="86" t="s">
        <v>10</v>
      </c>
      <c r="J94" s="86" t="s">
        <v>10</v>
      </c>
      <c r="K94" s="86" t="s">
        <v>16</v>
      </c>
      <c r="L94" s="86" t="s">
        <v>16</v>
      </c>
      <c r="M94" s="81">
        <v>24.14</v>
      </c>
      <c r="N94" s="81">
        <v>24.14</v>
      </c>
      <c r="O94" s="86">
        <v>0</v>
      </c>
      <c r="P94" s="86">
        <v>0</v>
      </c>
      <c r="Q94" s="86">
        <v>0</v>
      </c>
      <c r="R94" s="81">
        <v>24.14</v>
      </c>
      <c r="S94" s="86">
        <v>0</v>
      </c>
      <c r="T94" s="81">
        <v>33.200000000000003</v>
      </c>
      <c r="U94" s="86"/>
      <c r="V94" s="191">
        <v>4380</v>
      </c>
      <c r="W94" s="81">
        <v>0</v>
      </c>
      <c r="X94" s="81">
        <v>8.6999999999999993</v>
      </c>
      <c r="AB94" s="12"/>
      <c r="AC94" s="12"/>
    </row>
    <row r="95" spans="1:29" ht="17.25" customHeight="1" x14ac:dyDescent="0.2">
      <c r="A95" s="8" t="s">
        <v>157</v>
      </c>
      <c r="B95" s="189" t="s">
        <v>167</v>
      </c>
      <c r="C95" s="81" t="s">
        <v>162</v>
      </c>
      <c r="D95" s="81">
        <v>33.79</v>
      </c>
      <c r="E95" s="81">
        <v>33.79</v>
      </c>
      <c r="F95" s="86" t="s">
        <v>10</v>
      </c>
      <c r="G95" s="86" t="s">
        <v>10</v>
      </c>
      <c r="H95" s="86" t="s">
        <v>10</v>
      </c>
      <c r="I95" s="86" t="s">
        <v>10</v>
      </c>
      <c r="J95" s="86" t="s">
        <v>10</v>
      </c>
      <c r="K95" s="86" t="s">
        <v>16</v>
      </c>
      <c r="L95" s="86" t="s">
        <v>16</v>
      </c>
      <c r="M95" s="81">
        <v>33.79</v>
      </c>
      <c r="N95" s="81">
        <v>33.79</v>
      </c>
      <c r="O95" s="86">
        <v>0</v>
      </c>
      <c r="P95" s="86">
        <v>0</v>
      </c>
      <c r="Q95" s="86">
        <v>33.79</v>
      </c>
      <c r="R95" s="81">
        <v>0</v>
      </c>
      <c r="S95" s="86">
        <v>0</v>
      </c>
      <c r="T95" s="81">
        <v>24.7</v>
      </c>
      <c r="U95" s="86"/>
      <c r="V95" s="191">
        <v>8212</v>
      </c>
      <c r="W95" s="81">
        <v>0</v>
      </c>
      <c r="X95" s="81">
        <v>16.399999999999999</v>
      </c>
      <c r="AB95" s="12"/>
      <c r="AC95" s="12"/>
    </row>
    <row r="96" spans="1:29" ht="17.25" customHeight="1" x14ac:dyDescent="0.2">
      <c r="A96" s="8" t="s">
        <v>158</v>
      </c>
      <c r="B96" s="189" t="s">
        <v>168</v>
      </c>
      <c r="C96" s="81" t="s">
        <v>162</v>
      </c>
      <c r="D96" s="81">
        <v>16.649999999999999</v>
      </c>
      <c r="E96" s="81">
        <v>16.649999999999999</v>
      </c>
      <c r="F96" s="86" t="s">
        <v>10</v>
      </c>
      <c r="G96" s="86" t="s">
        <v>10</v>
      </c>
      <c r="H96" s="86" t="s">
        <v>10</v>
      </c>
      <c r="I96" s="86" t="s">
        <v>10</v>
      </c>
      <c r="J96" s="86" t="s">
        <v>10</v>
      </c>
      <c r="K96" s="86" t="s">
        <v>16</v>
      </c>
      <c r="L96" s="86" t="s">
        <v>16</v>
      </c>
      <c r="M96" s="81">
        <v>16.649999999999999</v>
      </c>
      <c r="N96" s="81">
        <v>16.649999999999999</v>
      </c>
      <c r="O96" s="86">
        <v>0</v>
      </c>
      <c r="P96" s="86">
        <v>0</v>
      </c>
      <c r="Q96" s="86">
        <v>16.649999999999999</v>
      </c>
      <c r="R96" s="81">
        <v>0</v>
      </c>
      <c r="S96" s="86">
        <v>0</v>
      </c>
      <c r="T96" s="81">
        <v>6</v>
      </c>
      <c r="U96" s="86"/>
      <c r="V96" s="191">
        <v>26280</v>
      </c>
      <c r="W96" s="81">
        <v>0</v>
      </c>
      <c r="X96" s="81">
        <v>33.1</v>
      </c>
      <c r="AB96" s="12"/>
      <c r="AC96" s="12"/>
    </row>
    <row r="97" spans="1:29" ht="27.75" customHeight="1" x14ac:dyDescent="0.2">
      <c r="A97" s="8" t="s">
        <v>159</v>
      </c>
      <c r="B97" s="189" t="s">
        <v>169</v>
      </c>
      <c r="C97" s="81" t="s">
        <v>162</v>
      </c>
      <c r="D97" s="81">
        <v>54.89</v>
      </c>
      <c r="E97" s="81">
        <v>54.89</v>
      </c>
      <c r="F97" s="86" t="s">
        <v>10</v>
      </c>
      <c r="G97" s="86" t="s">
        <v>10</v>
      </c>
      <c r="H97" s="86" t="s">
        <v>10</v>
      </c>
      <c r="I97" s="86" t="s">
        <v>10</v>
      </c>
      <c r="J97" s="86" t="s">
        <v>10</v>
      </c>
      <c r="K97" s="86" t="s">
        <v>16</v>
      </c>
      <c r="L97" s="86" t="s">
        <v>16</v>
      </c>
      <c r="M97" s="81">
        <v>54.89</v>
      </c>
      <c r="N97" s="81">
        <v>54.89</v>
      </c>
      <c r="O97" s="86">
        <v>0</v>
      </c>
      <c r="P97" s="86">
        <v>0</v>
      </c>
      <c r="Q97" s="86">
        <v>0</v>
      </c>
      <c r="R97" s="81">
        <v>0</v>
      </c>
      <c r="S97" s="86">
        <v>54.89</v>
      </c>
      <c r="T97" s="81">
        <v>10</v>
      </c>
      <c r="U97" s="86"/>
      <c r="V97" s="191">
        <v>48180</v>
      </c>
      <c r="W97" s="81">
        <v>0</v>
      </c>
      <c r="X97" s="81">
        <v>65.400000000000006</v>
      </c>
      <c r="AB97" s="12"/>
      <c r="AC97" s="12"/>
    </row>
    <row r="98" spans="1:29" ht="27" customHeight="1" x14ac:dyDescent="0.2">
      <c r="A98" s="8" t="s">
        <v>160</v>
      </c>
      <c r="B98" s="189" t="s">
        <v>170</v>
      </c>
      <c r="C98" s="81" t="s">
        <v>162</v>
      </c>
      <c r="D98" s="81">
        <v>54.89</v>
      </c>
      <c r="E98" s="81">
        <v>54.89</v>
      </c>
      <c r="F98" s="86" t="s">
        <v>10</v>
      </c>
      <c r="G98" s="86" t="s">
        <v>10</v>
      </c>
      <c r="H98" s="86" t="s">
        <v>10</v>
      </c>
      <c r="I98" s="86" t="s">
        <v>10</v>
      </c>
      <c r="J98" s="86" t="s">
        <v>10</v>
      </c>
      <c r="K98" s="86" t="s">
        <v>16</v>
      </c>
      <c r="L98" s="86" t="s">
        <v>16</v>
      </c>
      <c r="M98" s="81">
        <v>54.89</v>
      </c>
      <c r="N98" s="81">
        <v>54.89</v>
      </c>
      <c r="O98" s="86">
        <v>0</v>
      </c>
      <c r="P98" s="86">
        <v>0</v>
      </c>
      <c r="Q98" s="86">
        <v>0</v>
      </c>
      <c r="R98" s="81">
        <v>54.89</v>
      </c>
      <c r="S98" s="86">
        <v>0</v>
      </c>
      <c r="T98" s="81">
        <v>3</v>
      </c>
      <c r="U98" s="86"/>
      <c r="V98" s="191">
        <v>32120</v>
      </c>
      <c r="W98" s="81">
        <v>0</v>
      </c>
      <c r="X98" s="81">
        <v>23.3</v>
      </c>
      <c r="AB98" s="12"/>
      <c r="AC98" s="12"/>
    </row>
    <row r="99" spans="1:29" x14ac:dyDescent="0.2">
      <c r="A99" s="98" t="s">
        <v>76</v>
      </c>
      <c r="B99" s="99"/>
      <c r="C99" s="100"/>
      <c r="D99" s="190">
        <f>SUM(D90:D98)</f>
        <v>281.57</v>
      </c>
      <c r="E99" s="190">
        <f t="shared" ref="E99:W99" si="8">SUM(E90:E98)</f>
        <v>281.57</v>
      </c>
      <c r="F99" s="190" t="s">
        <v>10</v>
      </c>
      <c r="G99" s="190" t="s">
        <v>10</v>
      </c>
      <c r="H99" s="190" t="s">
        <v>10</v>
      </c>
      <c r="I99" s="190" t="s">
        <v>10</v>
      </c>
      <c r="J99" s="190" t="s">
        <v>10</v>
      </c>
      <c r="K99" s="190" t="s">
        <v>16</v>
      </c>
      <c r="L99" s="190" t="s">
        <v>16</v>
      </c>
      <c r="M99" s="190">
        <f t="shared" si="8"/>
        <v>281.57</v>
      </c>
      <c r="N99" s="190">
        <f t="shared" si="8"/>
        <v>281.57</v>
      </c>
      <c r="O99" s="190">
        <f t="shared" si="8"/>
        <v>0</v>
      </c>
      <c r="P99" s="190">
        <f t="shared" si="8"/>
        <v>0</v>
      </c>
      <c r="Q99" s="190">
        <f t="shared" si="8"/>
        <v>74.58</v>
      </c>
      <c r="R99" s="190">
        <f t="shared" si="8"/>
        <v>94.17</v>
      </c>
      <c r="S99" s="190">
        <f t="shared" si="8"/>
        <v>112.82</v>
      </c>
      <c r="T99" s="190" t="s">
        <v>16</v>
      </c>
      <c r="U99" s="190"/>
      <c r="V99" s="190" t="s">
        <v>16</v>
      </c>
      <c r="W99" s="190">
        <f t="shared" si="8"/>
        <v>0</v>
      </c>
      <c r="X99" s="82" t="s">
        <v>16</v>
      </c>
      <c r="AB99" s="12"/>
      <c r="AC99" s="12"/>
    </row>
    <row r="100" spans="1:29" ht="11.25" customHeight="1" x14ac:dyDescent="0.2">
      <c r="A100" s="180" t="s">
        <v>26</v>
      </c>
      <c r="B100" s="101" t="s">
        <v>52</v>
      </c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AB100" s="12"/>
      <c r="AC100" s="12"/>
    </row>
    <row r="101" spans="1:29" x14ac:dyDescent="0.2">
      <c r="A101" s="8"/>
      <c r="B101" s="8"/>
      <c r="C101" s="1"/>
      <c r="D101" s="1"/>
      <c r="E101" s="31" t="s">
        <v>16</v>
      </c>
      <c r="F101" s="32" t="s">
        <v>10</v>
      </c>
      <c r="G101" s="32" t="s">
        <v>10</v>
      </c>
      <c r="H101" s="32" t="s">
        <v>10</v>
      </c>
      <c r="I101" s="32" t="s">
        <v>10</v>
      </c>
      <c r="J101" s="32" t="s">
        <v>10</v>
      </c>
      <c r="K101" s="32" t="s">
        <v>16</v>
      </c>
      <c r="L101" s="31" t="s">
        <v>16</v>
      </c>
      <c r="M101" s="31" t="s">
        <v>16</v>
      </c>
      <c r="N101" s="1"/>
      <c r="O101" s="1"/>
      <c r="P101" s="1"/>
      <c r="Q101" s="1"/>
      <c r="R101" s="1"/>
      <c r="S101" s="1"/>
      <c r="T101" s="31"/>
      <c r="U101" s="31"/>
      <c r="V101" s="31"/>
      <c r="W101" s="31"/>
      <c r="X101" s="31"/>
      <c r="AB101" s="12"/>
      <c r="AC101" s="12"/>
    </row>
    <row r="102" spans="1:29" x14ac:dyDescent="0.2">
      <c r="A102" s="98" t="s">
        <v>86</v>
      </c>
      <c r="B102" s="99"/>
      <c r="C102" s="100"/>
      <c r="D102" s="1"/>
      <c r="E102" s="1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31"/>
      <c r="U102" s="31"/>
      <c r="V102" s="31"/>
      <c r="W102" s="31"/>
      <c r="X102" s="31"/>
      <c r="AB102" s="12"/>
      <c r="AC102" s="12"/>
    </row>
    <row r="103" spans="1:29" x14ac:dyDescent="0.2">
      <c r="A103" s="187" t="s">
        <v>27</v>
      </c>
      <c r="B103" s="104" t="s">
        <v>64</v>
      </c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6"/>
      <c r="AB103" s="12"/>
      <c r="AC103" s="12"/>
    </row>
    <row r="104" spans="1:29" ht="11.25" customHeight="1" x14ac:dyDescent="0.2">
      <c r="A104" s="8"/>
      <c r="B104" s="8"/>
      <c r="C104" s="31"/>
      <c r="D104" s="31"/>
      <c r="E104" s="31" t="s">
        <v>16</v>
      </c>
      <c r="F104" s="32" t="s">
        <v>10</v>
      </c>
      <c r="G104" s="32" t="s">
        <v>10</v>
      </c>
      <c r="H104" s="32" t="s">
        <v>10</v>
      </c>
      <c r="I104" s="32" t="s">
        <v>10</v>
      </c>
      <c r="J104" s="32" t="s">
        <v>10</v>
      </c>
      <c r="K104" s="32" t="s">
        <v>16</v>
      </c>
      <c r="L104" s="31" t="s">
        <v>16</v>
      </c>
      <c r="M104" s="31" t="s">
        <v>16</v>
      </c>
      <c r="N104" s="31"/>
      <c r="O104" s="31"/>
      <c r="P104" s="31"/>
      <c r="Q104" s="31"/>
      <c r="R104" s="31"/>
      <c r="S104" s="31"/>
      <c r="T104" s="1"/>
      <c r="U104" s="1"/>
      <c r="V104" s="1"/>
      <c r="W104" s="31"/>
      <c r="X104" s="31"/>
      <c r="AB104" s="12"/>
      <c r="AC104" s="12"/>
    </row>
    <row r="105" spans="1:29" ht="16.5" customHeight="1" x14ac:dyDescent="0.2">
      <c r="A105" s="112" t="s">
        <v>118</v>
      </c>
      <c r="B105" s="112"/>
      <c r="C105" s="112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1"/>
      <c r="U105" s="1"/>
      <c r="V105" s="1"/>
      <c r="W105" s="31"/>
      <c r="X105" s="31"/>
      <c r="AB105" s="12"/>
      <c r="AC105" s="12"/>
    </row>
    <row r="106" spans="1:29" ht="23.25" customHeight="1" x14ac:dyDescent="0.2">
      <c r="A106" s="188"/>
      <c r="B106" s="116" t="s">
        <v>98</v>
      </c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5"/>
      <c r="Z106" s="5"/>
      <c r="AA106" s="5"/>
      <c r="AB106" s="12"/>
      <c r="AC106" s="12"/>
    </row>
    <row r="107" spans="1:29" ht="17.25" customHeight="1" x14ac:dyDescent="0.2">
      <c r="A107" s="180" t="s">
        <v>39</v>
      </c>
      <c r="B107" s="113" t="s">
        <v>67</v>
      </c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5"/>
      <c r="Y107" s="5"/>
      <c r="Z107" s="5"/>
      <c r="AA107" s="5"/>
      <c r="AB107" s="12"/>
      <c r="AC107" s="12"/>
    </row>
    <row r="108" spans="1:29" ht="17.25" customHeight="1" x14ac:dyDescent="0.2">
      <c r="A108" s="1"/>
      <c r="B108" s="20"/>
      <c r="C108" s="20"/>
      <c r="D108" s="20"/>
      <c r="E108" s="21" t="s">
        <v>16</v>
      </c>
      <c r="F108" s="21" t="s">
        <v>10</v>
      </c>
      <c r="G108" s="22" t="s">
        <v>10</v>
      </c>
      <c r="H108" s="21" t="s">
        <v>10</v>
      </c>
      <c r="I108" s="21" t="s">
        <v>10</v>
      </c>
      <c r="J108" s="21" t="s">
        <v>10</v>
      </c>
      <c r="K108" s="23" t="s">
        <v>16</v>
      </c>
      <c r="L108" s="23" t="s">
        <v>16</v>
      </c>
      <c r="M108" s="23" t="s">
        <v>16</v>
      </c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5"/>
      <c r="Z108" s="5"/>
      <c r="AA108" s="5"/>
      <c r="AB108" s="12"/>
      <c r="AC108" s="12"/>
    </row>
    <row r="109" spans="1:29" x14ac:dyDescent="0.2">
      <c r="A109" s="98" t="s">
        <v>87</v>
      </c>
      <c r="B109" s="99"/>
      <c r="C109" s="100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1"/>
      <c r="U109" s="1"/>
      <c r="V109" s="1"/>
      <c r="W109" s="75"/>
      <c r="X109" s="75"/>
      <c r="AB109" s="12"/>
      <c r="AC109" s="12"/>
    </row>
    <row r="110" spans="1:29" x14ac:dyDescent="0.2">
      <c r="A110" s="180" t="s">
        <v>40</v>
      </c>
      <c r="B110" s="95" t="s">
        <v>54</v>
      </c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7"/>
      <c r="AB110" s="12"/>
      <c r="AC110" s="12"/>
    </row>
    <row r="111" spans="1:29" ht="41.25" customHeight="1" x14ac:dyDescent="0.2">
      <c r="A111" s="183" t="s">
        <v>121</v>
      </c>
      <c r="B111" s="10" t="s">
        <v>171</v>
      </c>
      <c r="C111" s="34" t="s">
        <v>128</v>
      </c>
      <c r="D111" s="78">
        <v>140</v>
      </c>
      <c r="E111" s="78">
        <v>140</v>
      </c>
      <c r="F111" s="82" t="s">
        <v>10</v>
      </c>
      <c r="G111" s="82" t="s">
        <v>10</v>
      </c>
      <c r="H111" s="82" t="s">
        <v>10</v>
      </c>
      <c r="I111" s="82" t="s">
        <v>10</v>
      </c>
      <c r="J111" s="82" t="s">
        <v>10</v>
      </c>
      <c r="K111" s="82" t="s">
        <v>16</v>
      </c>
      <c r="L111" s="82" t="s">
        <v>16</v>
      </c>
      <c r="M111" s="78">
        <v>140</v>
      </c>
      <c r="N111" s="78">
        <v>140</v>
      </c>
      <c r="O111" s="82">
        <v>0</v>
      </c>
      <c r="P111" s="82">
        <v>0</v>
      </c>
      <c r="Q111" s="82">
        <v>105</v>
      </c>
      <c r="R111" s="82">
        <v>0</v>
      </c>
      <c r="S111" s="78">
        <v>35</v>
      </c>
      <c r="T111" s="82">
        <v>0</v>
      </c>
      <c r="U111" s="82"/>
      <c r="V111" s="82">
        <v>0</v>
      </c>
      <c r="W111" s="82">
        <v>0</v>
      </c>
      <c r="X111" s="82">
        <v>0</v>
      </c>
      <c r="AB111" s="12"/>
      <c r="AC111" s="12"/>
    </row>
    <row r="112" spans="1:29" ht="168" x14ac:dyDescent="0.2">
      <c r="A112" s="90" t="s">
        <v>124</v>
      </c>
      <c r="B112" s="10" t="s">
        <v>172</v>
      </c>
      <c r="C112" s="34" t="s">
        <v>173</v>
      </c>
      <c r="D112" s="78">
        <v>230.19</v>
      </c>
      <c r="E112" s="78">
        <v>230.19</v>
      </c>
      <c r="F112" s="78" t="s">
        <v>10</v>
      </c>
      <c r="G112" s="78" t="s">
        <v>10</v>
      </c>
      <c r="H112" s="78" t="s">
        <v>10</v>
      </c>
      <c r="I112" s="78" t="s">
        <v>10</v>
      </c>
      <c r="J112" s="78" t="s">
        <v>10</v>
      </c>
      <c r="K112" s="78" t="s">
        <v>16</v>
      </c>
      <c r="L112" s="82" t="s">
        <v>16</v>
      </c>
      <c r="M112" s="78">
        <v>230.19</v>
      </c>
      <c r="N112" s="78">
        <v>230.19</v>
      </c>
      <c r="O112" s="82">
        <v>0</v>
      </c>
      <c r="P112" s="82">
        <v>0</v>
      </c>
      <c r="Q112" s="82">
        <v>0</v>
      </c>
      <c r="R112" s="82">
        <v>76.73</v>
      </c>
      <c r="S112" s="78">
        <v>153.46</v>
      </c>
      <c r="T112" s="82">
        <v>0</v>
      </c>
      <c r="U112" s="82"/>
      <c r="V112" s="82">
        <v>0</v>
      </c>
      <c r="W112" s="82">
        <v>0</v>
      </c>
      <c r="X112" s="82">
        <v>0</v>
      </c>
      <c r="AB112" s="12"/>
      <c r="AC112" s="12"/>
    </row>
    <row r="113" spans="1:29" s="178" customFormat="1" x14ac:dyDescent="0.2">
      <c r="A113" s="98" t="s">
        <v>88</v>
      </c>
      <c r="B113" s="99"/>
      <c r="C113" s="100"/>
      <c r="D113" s="83">
        <f>SUM(D111:D112)</f>
        <v>370.19</v>
      </c>
      <c r="E113" s="83">
        <f t="shared" ref="E113:X113" si="9">SUM(E111:E112)</f>
        <v>370.19</v>
      </c>
      <c r="F113" s="192" t="s">
        <v>10</v>
      </c>
      <c r="G113" s="192" t="s">
        <v>10</v>
      </c>
      <c r="H113" s="192" t="s">
        <v>10</v>
      </c>
      <c r="I113" s="192" t="s">
        <v>10</v>
      </c>
      <c r="J113" s="192" t="s">
        <v>10</v>
      </c>
      <c r="K113" s="192" t="s">
        <v>16</v>
      </c>
      <c r="L113" s="83" t="s">
        <v>16</v>
      </c>
      <c r="M113" s="83">
        <f t="shared" si="9"/>
        <v>370.19</v>
      </c>
      <c r="N113" s="83">
        <f t="shared" si="9"/>
        <v>370.19</v>
      </c>
      <c r="O113" s="83">
        <f t="shared" si="9"/>
        <v>0</v>
      </c>
      <c r="P113" s="83">
        <f t="shared" si="9"/>
        <v>0</v>
      </c>
      <c r="Q113" s="83">
        <f t="shared" si="9"/>
        <v>105</v>
      </c>
      <c r="R113" s="83">
        <f t="shared" si="9"/>
        <v>76.73</v>
      </c>
      <c r="S113" s="83">
        <f t="shared" si="9"/>
        <v>188.46</v>
      </c>
      <c r="T113" s="83">
        <f t="shared" si="9"/>
        <v>0</v>
      </c>
      <c r="U113" s="83">
        <f t="shared" si="9"/>
        <v>0</v>
      </c>
      <c r="V113" s="83">
        <f t="shared" si="9"/>
        <v>0</v>
      </c>
      <c r="W113" s="83">
        <f t="shared" si="9"/>
        <v>0</v>
      </c>
      <c r="X113" s="83">
        <f t="shared" si="9"/>
        <v>0</v>
      </c>
    </row>
    <row r="114" spans="1:29" x14ac:dyDescent="0.2">
      <c r="A114" s="180" t="s">
        <v>42</v>
      </c>
      <c r="B114" s="95" t="s">
        <v>68</v>
      </c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7"/>
      <c r="Y114" s="12"/>
      <c r="Z114" s="12"/>
      <c r="AA114" s="12"/>
      <c r="AB114" s="12"/>
      <c r="AC114" s="12"/>
    </row>
    <row r="115" spans="1:29" x14ac:dyDescent="0.2">
      <c r="A115" s="88"/>
      <c r="B115" s="1"/>
      <c r="C115" s="1"/>
      <c r="D115" s="75"/>
      <c r="E115" s="75" t="s">
        <v>16</v>
      </c>
      <c r="F115" s="32" t="s">
        <v>10</v>
      </c>
      <c r="G115" s="32" t="s">
        <v>10</v>
      </c>
      <c r="H115" s="32" t="s">
        <v>10</v>
      </c>
      <c r="I115" s="32" t="s">
        <v>10</v>
      </c>
      <c r="J115" s="32" t="s">
        <v>10</v>
      </c>
      <c r="K115" s="32" t="s">
        <v>16</v>
      </c>
      <c r="L115" s="75" t="s">
        <v>16</v>
      </c>
      <c r="M115" s="75" t="s">
        <v>16</v>
      </c>
      <c r="N115" s="75"/>
      <c r="O115" s="75"/>
      <c r="P115" s="75"/>
      <c r="Q115" s="75"/>
      <c r="R115" s="75"/>
      <c r="S115" s="75"/>
      <c r="T115" s="1"/>
      <c r="U115" s="1"/>
      <c r="V115" s="1"/>
      <c r="W115" s="75"/>
      <c r="X115" s="75"/>
      <c r="Y115" s="12"/>
      <c r="Z115" s="12"/>
      <c r="AA115" s="12"/>
      <c r="AB115" s="12"/>
      <c r="AC115" s="12"/>
    </row>
    <row r="116" spans="1:29" x14ac:dyDescent="0.2">
      <c r="A116" s="98" t="s">
        <v>89</v>
      </c>
      <c r="B116" s="99"/>
      <c r="C116" s="100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1"/>
      <c r="U116" s="1"/>
      <c r="V116" s="1"/>
      <c r="W116" s="75"/>
      <c r="X116" s="75"/>
      <c r="Y116" s="12"/>
      <c r="Z116" s="12"/>
      <c r="AA116" s="12"/>
      <c r="AB116" s="12"/>
      <c r="AC116" s="12"/>
    </row>
    <row r="117" spans="1:29" x14ac:dyDescent="0.2">
      <c r="A117" s="98" t="s">
        <v>77</v>
      </c>
      <c r="B117" s="99"/>
      <c r="C117" s="100"/>
      <c r="D117" s="83">
        <f>D99+D113</f>
        <v>651.76</v>
      </c>
      <c r="E117" s="83">
        <f t="shared" ref="E117:X117" si="10">E99+E113</f>
        <v>651.76</v>
      </c>
      <c r="F117" s="192" t="s">
        <v>10</v>
      </c>
      <c r="G117" s="192" t="s">
        <v>10</v>
      </c>
      <c r="H117" s="192" t="s">
        <v>10</v>
      </c>
      <c r="I117" s="192" t="s">
        <v>10</v>
      </c>
      <c r="J117" s="192" t="s">
        <v>10</v>
      </c>
      <c r="K117" s="192" t="s">
        <v>16</v>
      </c>
      <c r="L117" s="83" t="s">
        <v>16</v>
      </c>
      <c r="M117" s="83">
        <f t="shared" si="10"/>
        <v>651.76</v>
      </c>
      <c r="N117" s="83">
        <f t="shared" si="10"/>
        <v>651.76</v>
      </c>
      <c r="O117" s="83">
        <f t="shared" si="10"/>
        <v>0</v>
      </c>
      <c r="P117" s="83">
        <f t="shared" si="10"/>
        <v>0</v>
      </c>
      <c r="Q117" s="83">
        <f t="shared" si="10"/>
        <v>179.57999999999998</v>
      </c>
      <c r="R117" s="83">
        <f t="shared" si="10"/>
        <v>170.9</v>
      </c>
      <c r="S117" s="83">
        <f t="shared" si="10"/>
        <v>301.27999999999997</v>
      </c>
      <c r="T117" s="83" t="s">
        <v>16</v>
      </c>
      <c r="U117" s="83"/>
      <c r="V117" s="83" t="s">
        <v>16</v>
      </c>
      <c r="W117" s="83">
        <f t="shared" si="10"/>
        <v>0</v>
      </c>
      <c r="X117" s="83" t="s">
        <v>16</v>
      </c>
      <c r="Y117" s="12"/>
      <c r="Z117" s="12"/>
      <c r="AA117" s="12"/>
      <c r="AB117" s="12"/>
      <c r="AC117" s="12"/>
    </row>
    <row r="118" spans="1:29" x14ac:dyDescent="0.2">
      <c r="A118" s="98" t="s">
        <v>96</v>
      </c>
      <c r="B118" s="99"/>
      <c r="C118" s="100"/>
      <c r="D118" s="83">
        <f>D117</f>
        <v>651.76</v>
      </c>
      <c r="E118" s="83">
        <f t="shared" ref="E118:X118" si="11">E117</f>
        <v>651.76</v>
      </c>
      <c r="F118" s="83" t="str">
        <f t="shared" si="11"/>
        <v>х </v>
      </c>
      <c r="G118" s="83" t="str">
        <f t="shared" si="11"/>
        <v>х </v>
      </c>
      <c r="H118" s="83" t="str">
        <f t="shared" si="11"/>
        <v>х </v>
      </c>
      <c r="I118" s="83" t="str">
        <f t="shared" si="11"/>
        <v>х </v>
      </c>
      <c r="J118" s="83" t="str">
        <f t="shared" si="11"/>
        <v>х </v>
      </c>
      <c r="K118" s="83" t="str">
        <f t="shared" si="11"/>
        <v>х</v>
      </c>
      <c r="L118" s="83" t="str">
        <f t="shared" si="11"/>
        <v>х</v>
      </c>
      <c r="M118" s="83">
        <f t="shared" si="11"/>
        <v>651.76</v>
      </c>
      <c r="N118" s="83">
        <f t="shared" si="11"/>
        <v>651.76</v>
      </c>
      <c r="O118" s="83">
        <f t="shared" si="11"/>
        <v>0</v>
      </c>
      <c r="P118" s="83">
        <f t="shared" si="11"/>
        <v>0</v>
      </c>
      <c r="Q118" s="83">
        <f t="shared" si="11"/>
        <v>179.57999999999998</v>
      </c>
      <c r="R118" s="83">
        <f t="shared" si="11"/>
        <v>170.9</v>
      </c>
      <c r="S118" s="83">
        <f t="shared" si="11"/>
        <v>301.27999999999997</v>
      </c>
      <c r="T118" s="83" t="s">
        <v>16</v>
      </c>
      <c r="U118" s="83"/>
      <c r="V118" s="83" t="s">
        <v>16</v>
      </c>
      <c r="W118" s="83">
        <f t="shared" si="11"/>
        <v>0</v>
      </c>
      <c r="X118" s="83" t="s">
        <v>16</v>
      </c>
      <c r="Y118" s="12"/>
      <c r="Z118" s="12"/>
      <c r="AA118" s="12"/>
      <c r="AB118" s="12"/>
      <c r="AC118" s="12"/>
    </row>
    <row r="119" spans="1:29" x14ac:dyDescent="0.2">
      <c r="A119" s="109" t="s">
        <v>35</v>
      </c>
      <c r="B119" s="110"/>
      <c r="C119" s="111"/>
      <c r="D119" s="50">
        <f>D71+D118</f>
        <v>1117.8600000000001</v>
      </c>
      <c r="E119" s="50">
        <f t="shared" ref="E119:X119" si="12">E71+E118</f>
        <v>1117.8600000000001</v>
      </c>
      <c r="F119" s="50" t="s">
        <v>10</v>
      </c>
      <c r="G119" s="50" t="s">
        <v>10</v>
      </c>
      <c r="H119" s="50" t="s">
        <v>10</v>
      </c>
      <c r="I119" s="50" t="s">
        <v>10</v>
      </c>
      <c r="J119" s="50" t="s">
        <v>10</v>
      </c>
      <c r="K119" s="50" t="s">
        <v>16</v>
      </c>
      <c r="L119" s="50" t="s">
        <v>16</v>
      </c>
      <c r="M119" s="50">
        <f t="shared" si="12"/>
        <v>1117.8600000000001</v>
      </c>
      <c r="N119" s="50">
        <f t="shared" si="12"/>
        <v>1117.8600000000001</v>
      </c>
      <c r="O119" s="50">
        <f t="shared" si="12"/>
        <v>0</v>
      </c>
      <c r="P119" s="50">
        <f t="shared" si="12"/>
        <v>0</v>
      </c>
      <c r="Q119" s="50">
        <f t="shared" si="12"/>
        <v>204.80999999999997</v>
      </c>
      <c r="R119" s="50">
        <f t="shared" si="12"/>
        <v>413.12</v>
      </c>
      <c r="S119" s="50">
        <f t="shared" si="12"/>
        <v>499.92999999999995</v>
      </c>
      <c r="T119" s="50" t="s">
        <v>16</v>
      </c>
      <c r="U119" s="50"/>
      <c r="V119" s="50" t="s">
        <v>16</v>
      </c>
      <c r="W119" s="50">
        <f t="shared" si="12"/>
        <v>0</v>
      </c>
      <c r="X119" s="50" t="s">
        <v>16</v>
      </c>
      <c r="Y119" s="12"/>
      <c r="Z119" s="12"/>
      <c r="AA119" s="12"/>
      <c r="AB119" s="12"/>
      <c r="AC119" s="12"/>
    </row>
    <row r="120" spans="1:29" x14ac:dyDescent="0.2">
      <c r="A120" s="42" t="s">
        <v>104</v>
      </c>
      <c r="B120" s="60"/>
      <c r="C120" s="60"/>
      <c r="D120" s="60"/>
      <c r="E120" s="60"/>
      <c r="F120" s="60"/>
      <c r="G120" s="60"/>
      <c r="H120" s="60"/>
      <c r="I120" s="74"/>
      <c r="J120" s="67"/>
      <c r="K120" s="108"/>
      <c r="L120" s="108"/>
      <c r="M120" s="108"/>
      <c r="N120" s="108"/>
      <c r="O120" s="108"/>
      <c r="P120" s="67"/>
      <c r="Q120" s="67"/>
      <c r="R120" s="67"/>
      <c r="S120" s="67"/>
      <c r="T120" s="67"/>
      <c r="U120" s="67"/>
      <c r="V120" s="67"/>
      <c r="W120" s="61"/>
      <c r="X120" s="74"/>
      <c r="Y120" s="12"/>
      <c r="Z120" s="12"/>
      <c r="AA120" s="12"/>
      <c r="AB120" s="12"/>
      <c r="AC120" s="12"/>
    </row>
    <row r="121" spans="1:29" x14ac:dyDescent="0.2">
      <c r="A121" s="42" t="s">
        <v>105</v>
      </c>
      <c r="B121" s="42"/>
      <c r="C121" s="62"/>
      <c r="D121" s="62"/>
      <c r="E121" s="62"/>
      <c r="F121" s="62"/>
      <c r="G121" s="62"/>
      <c r="H121" s="62"/>
      <c r="I121" s="62"/>
      <c r="J121" s="62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12"/>
      <c r="Z121" s="12"/>
      <c r="AA121" s="12"/>
      <c r="AB121" s="12"/>
      <c r="AC121" s="12"/>
    </row>
    <row r="122" spans="1:29" x14ac:dyDescent="0.2">
      <c r="A122" s="42" t="s">
        <v>106</v>
      </c>
      <c r="B122" s="42"/>
      <c r="C122" s="62"/>
      <c r="D122" s="62"/>
      <c r="E122" s="62"/>
      <c r="F122" s="62"/>
      <c r="G122" s="62"/>
      <c r="H122" s="62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12"/>
      <c r="Z122" s="12"/>
      <c r="AA122" s="12"/>
      <c r="AB122" s="12"/>
      <c r="AC122" s="12"/>
    </row>
    <row r="123" spans="1:29" x14ac:dyDescent="0.2">
      <c r="A123" s="94" t="s">
        <v>107</v>
      </c>
      <c r="B123" s="94"/>
      <c r="C123" s="94"/>
      <c r="D123" s="9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12"/>
      <c r="Z123" s="12"/>
      <c r="AA123" s="12"/>
      <c r="AB123" s="12"/>
      <c r="AC123" s="12"/>
    </row>
    <row r="124" spans="1:29" ht="24" customHeight="1" x14ac:dyDescent="0.2">
      <c r="A124" s="164" t="s">
        <v>133</v>
      </c>
      <c r="B124" s="164"/>
      <c r="C124" s="164"/>
      <c r="D124" s="164"/>
      <c r="E124" s="164"/>
      <c r="F124" s="164"/>
      <c r="G124" s="164"/>
      <c r="H124" s="164"/>
      <c r="I124" s="164"/>
      <c r="J124" s="16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12"/>
      <c r="Z124" s="12"/>
      <c r="AA124" s="12"/>
      <c r="AB124" s="12"/>
      <c r="AC124" s="12"/>
    </row>
    <row r="125" spans="1:29" x14ac:dyDescent="0.2">
      <c r="A125" s="166" t="s">
        <v>78</v>
      </c>
      <c r="B125" s="166"/>
      <c r="C125" s="166"/>
      <c r="E125" s="165" t="s">
        <v>108</v>
      </c>
      <c r="F125" s="165"/>
      <c r="G125" s="165"/>
      <c r="H125" s="165" t="s">
        <v>109</v>
      </c>
      <c r="I125" s="165"/>
      <c r="J125" s="165"/>
      <c r="Y125" s="12"/>
      <c r="Z125" s="12"/>
      <c r="AA125" s="12"/>
      <c r="AB125" s="12"/>
      <c r="AC125" s="12"/>
    </row>
  </sheetData>
  <mergeCells count="108">
    <mergeCell ref="A124:J124"/>
    <mergeCell ref="A117:C117"/>
    <mergeCell ref="A109:C109"/>
    <mergeCell ref="H125:J125"/>
    <mergeCell ref="A23:C23"/>
    <mergeCell ref="A31:C31"/>
    <mergeCell ref="C45:X45"/>
    <mergeCell ref="A48:C48"/>
    <mergeCell ref="C49:X49"/>
    <mergeCell ref="E125:G125"/>
    <mergeCell ref="B88:X88"/>
    <mergeCell ref="B114:X114"/>
    <mergeCell ref="A116:C116"/>
    <mergeCell ref="A125:C125"/>
    <mergeCell ref="B100:X100"/>
    <mergeCell ref="A57:C57"/>
    <mergeCell ref="C41:X41"/>
    <mergeCell ref="A33:C33"/>
    <mergeCell ref="A39:C39"/>
    <mergeCell ref="A52:C52"/>
    <mergeCell ref="A44:C44"/>
    <mergeCell ref="C53:X53"/>
    <mergeCell ref="C42:X42"/>
    <mergeCell ref="C37:X37"/>
    <mergeCell ref="Q1:X1"/>
    <mergeCell ref="B3:E3"/>
    <mergeCell ref="N14:O14"/>
    <mergeCell ref="R15:R17"/>
    <mergeCell ref="M2:O2"/>
    <mergeCell ref="B14:B17"/>
    <mergeCell ref="C14:C17"/>
    <mergeCell ref="M4:P4"/>
    <mergeCell ref="O6:P6"/>
    <mergeCell ref="A11:U11"/>
    <mergeCell ref="F16:F17"/>
    <mergeCell ref="E16:E17"/>
    <mergeCell ref="A12:U12"/>
    <mergeCell ref="E15:J15"/>
    <mergeCell ref="H16:H17"/>
    <mergeCell ref="P14:S14"/>
    <mergeCell ref="B2:E2"/>
    <mergeCell ref="B5:E5"/>
    <mergeCell ref="A13:X13"/>
    <mergeCell ref="A14:A17"/>
    <mergeCell ref="B4:C4"/>
    <mergeCell ref="Y14:Y17"/>
    <mergeCell ref="V14:V17"/>
    <mergeCell ref="W14:W17"/>
    <mergeCell ref="G16:G17"/>
    <mergeCell ref="M14:M17"/>
    <mergeCell ref="N15:N17"/>
    <mergeCell ref="T14:T17"/>
    <mergeCell ref="P15:P17"/>
    <mergeCell ref="I16:J16"/>
    <mergeCell ref="S15:S17"/>
    <mergeCell ref="Q15:Q17"/>
    <mergeCell ref="D14:J14"/>
    <mergeCell ref="K14:K17"/>
    <mergeCell ref="X14:X17"/>
    <mergeCell ref="O15:O17"/>
    <mergeCell ref="L14:L17"/>
    <mergeCell ref="D15:D17"/>
    <mergeCell ref="U14:U17"/>
    <mergeCell ref="C73:X73"/>
    <mergeCell ref="C72:X72"/>
    <mergeCell ref="A63:C63"/>
    <mergeCell ref="A60:C60"/>
    <mergeCell ref="B61:X61"/>
    <mergeCell ref="A69:C69"/>
    <mergeCell ref="B64:X64"/>
    <mergeCell ref="A71:C71"/>
    <mergeCell ref="B67:X67"/>
    <mergeCell ref="A70:C70"/>
    <mergeCell ref="A66:C66"/>
    <mergeCell ref="A26:C26"/>
    <mergeCell ref="A40:C40"/>
    <mergeCell ref="B35:X35"/>
    <mergeCell ref="B58:X58"/>
    <mergeCell ref="C20:X20"/>
    <mergeCell ref="C19:X19"/>
    <mergeCell ref="C21:X21"/>
    <mergeCell ref="C27:X27"/>
    <mergeCell ref="C29:X29"/>
    <mergeCell ref="C24:X24"/>
    <mergeCell ref="A28:C28"/>
    <mergeCell ref="C32:X32"/>
    <mergeCell ref="B54:X54"/>
    <mergeCell ref="A123:D123"/>
    <mergeCell ref="B110:X110"/>
    <mergeCell ref="A113:C113"/>
    <mergeCell ref="B89:X89"/>
    <mergeCell ref="B103:X103"/>
    <mergeCell ref="A76:C76"/>
    <mergeCell ref="K120:O120"/>
    <mergeCell ref="A119:C119"/>
    <mergeCell ref="A118:C118"/>
    <mergeCell ref="A105:C105"/>
    <mergeCell ref="B107:X107"/>
    <mergeCell ref="B106:X106"/>
    <mergeCell ref="A99:C99"/>
    <mergeCell ref="A86:C86"/>
    <mergeCell ref="B77:X77"/>
    <mergeCell ref="A82:C82"/>
    <mergeCell ref="A87:C87"/>
    <mergeCell ref="A102:C102"/>
    <mergeCell ref="B80:X80"/>
    <mergeCell ref="A79:C79"/>
    <mergeCell ref="B84:X84"/>
  </mergeCells>
  <phoneticPr fontId="2" type="noConversion"/>
  <pageMargins left="0" right="4.9107142857142856E-2" top="0.47855392156862747" bottom="0.10416666666666667" header="0.51181102362204722" footer="0.51181102362204722"/>
  <pageSetup paperSize="9" scale="49" fitToHeight="0" orientation="landscape" r:id="rId1"/>
  <headerFooter scaleWithDoc="0" alignWithMargins="0"/>
  <rowBreaks count="2" manualBreakCount="2">
    <brk id="48" max="23" man="1"/>
    <brk id="10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Фима</cp:lastModifiedBy>
  <cp:lastPrinted>2017-04-14T11:15:03Z</cp:lastPrinted>
  <dcterms:created xsi:type="dcterms:W3CDTF">2011-09-13T12:33:42Z</dcterms:created>
  <dcterms:modified xsi:type="dcterms:W3CDTF">2018-07-01T09:03:23Z</dcterms:modified>
</cp:coreProperties>
</file>